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3"/>
  </bookViews>
  <sheets>
    <sheet name="расчет обеспеченности" sheetId="1" state="hidden" r:id="rId1"/>
    <sheet name="ввод жилья" sheetId="2" state="hidden" r:id="rId2"/>
    <sheet name="Тбилисское" sheetId="3" r:id="rId3"/>
    <sheet name="Тбилисское (2)" sheetId="4" r:id="rId4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'Тбилисское'!$A$1:$K$132</definedName>
    <definedName name="_xlnm.Print_Area" localSheetId="3">'Тбилисское (2)'!$A$1:$K$133</definedName>
  </definedNames>
  <calcPr fullCalcOnLoad="1"/>
</workbook>
</file>

<file path=xl/sharedStrings.xml><?xml version="1.0" encoding="utf-8"?>
<sst xmlns="http://schemas.openxmlformats.org/spreadsheetml/2006/main" count="451" uniqueCount="157">
  <si>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</si>
  <si>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</si>
  <si>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</si>
  <si>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</si>
  <si>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</si>
  <si>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</si>
  <si>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</si>
  <si>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</si>
  <si>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</si>
  <si>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</si>
  <si>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</si>
  <si>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</si>
  <si>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</si>
  <si>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</si>
  <si>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</si>
  <si>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</si>
  <si>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</si>
  <si>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</si>
  <si>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</si>
  <si>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</si>
  <si>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</si>
  <si>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</si>
  <si>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</si>
  <si>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</si>
  <si>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</si>
  <si>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</si>
  <si>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</si>
  <si>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</si>
  <si>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</si>
  <si>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</si>
  <si>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</si>
  <si>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</si>
  <si>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</si>
  <si>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</si>
  <si>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</si>
  <si>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</si>
  <si>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</si>
  <si>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</si>
  <si>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</si>
  <si>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</si>
  <si>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</si>
  <si>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</si>
  <si>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</si>
  <si>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</si>
  <si>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</si>
  <si>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</si>
  <si>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</si>
  <si>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</si>
  <si>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</si>
  <si>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</si>
  <si>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</si>
  <si>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</si>
  <si>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</si>
  <si>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</si>
  <si>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</si>
  <si>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</si>
  <si>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</si>
  <si>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</si>
  <si>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</si>
  <si>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</si>
  <si>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</si>
  <si>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</si>
  <si>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</si>
  <si>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</si>
  <si>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</si>
  <si>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</si>
  <si>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</si>
  <si>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</si>
  <si>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</si>
  <si>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</si>
  <si>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2017 год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</si>
  <si>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</si>
  <si>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</si>
  <si>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Среднесписочная численность работников (без занятых в ЛПХ И ИТД) по полному кругу предприятий и организаций, тыс.человек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</si>
  <si>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</si>
  <si>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</si>
  <si>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</si>
  <si>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</si>
  <si>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</si>
  <si>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</si>
  <si>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</si>
  <si>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</si>
  <si>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</si>
  <si>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</si>
  <si>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</si>
  <si>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</si>
  <si>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</si>
  <si>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</si>
  <si>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</si>
  <si>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</si>
  <si>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</si>
  <si>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</si>
  <si>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</si>
  <si>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</si>
  <si>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</si>
  <si>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</si>
  <si>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</si>
  <si>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</si>
  <si>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</si>
  <si>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</si>
  <si>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</si>
  <si>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</si>
  <si>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</si>
  <si>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</si>
  <si>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</si>
  <si>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</si>
  <si>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 xml:space="preserve">2018 г. в % </t>
  </si>
  <si>
    <t>к 2017 г.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</si>
  <si>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</si>
  <si>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</si>
  <si>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</si>
  <si>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</si>
  <si>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</si>
  <si>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</si>
  <si>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</si>
  <si>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</si>
  <si>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</si>
  <si>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</si>
  <si>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</si>
  <si>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Глава Тбилисского сельского</t>
  </si>
  <si>
    <t>поселения Тбилисского района</t>
  </si>
  <si>
    <t xml:space="preserve">решением Совета </t>
  </si>
  <si>
    <t xml:space="preserve">Тбилисского сельского поселения </t>
  </si>
  <si>
    <t>Тбилисского района</t>
  </si>
  <si>
    <t>_____________________ № _________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</si>
  <si>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</si>
  <si>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</si>
  <si>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</si>
  <si>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</si>
  <si>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</si>
  <si>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</si>
  <si>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</si>
  <si>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</si>
  <si>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</si>
  <si>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</si>
  <si>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</si>
  <si>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</si>
  <si>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2021 год</t>
  </si>
  <si>
    <t xml:space="preserve">2021 г. в % </t>
  </si>
  <si>
    <t>к 2020 г.</t>
  </si>
  <si>
    <t>А.Н. Стойкин</t>
  </si>
  <si>
    <t>Масло сливочное,пасты маслянные,масло топленное,жир молочный,спреды и смеси топл.слив.-растит.,тонн</t>
  </si>
  <si>
    <t>численность занятых в экономике,чел</t>
  </si>
  <si>
    <t>в том числе по крупным и средним организациям, млн.руб.</t>
  </si>
  <si>
    <t>Фонд оплаты труда, тыс.руб.</t>
  </si>
  <si>
    <t>в том числе по крупным и средним организациям, тыс.руб.</t>
  </si>
  <si>
    <t>Среднегодовая численноть зарегистрированных безработных, человек</t>
  </si>
  <si>
    <t>Номинальная начисленная среднемесячная заработная плата по полному кругу предприятий и организаций, тыс.руб.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</si>
  <si>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</si>
  <si>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  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</si>
  <si>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</si>
  <si>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</si>
  <si>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</si>
  <si>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</si>
  <si>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2019 год и на плановый период 2020 и 2021 годов</t>
  </si>
  <si>
    <t>УТВЕРЖДЕНЫ</t>
  </si>
  <si>
    <t>27.12.2018 года № 429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</si>
</sst>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75" fontId="19" fillId="0" borderId="19" xfId="0" applyNumberFormat="1" applyFont="1" applyFill="1" applyBorder="1" applyAlignment="1">
      <alignment horizontal="right" vertical="center"/>
    </xf>
    <xf numFmtId="190" fontId="2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4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86" fontId="19" fillId="0" borderId="19" xfId="0" applyNumberFormat="1" applyFont="1" applyFill="1" applyBorder="1" applyAlignment="1">
      <alignment horizontal="justify" vertical="center"/>
    </xf>
    <xf numFmtId="175" fontId="31" fillId="0" borderId="19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vertical="center" wrapText="1"/>
    </xf>
    <xf numFmtId="190" fontId="32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75" fontId="19" fillId="0" borderId="19" xfId="0" applyNumberFormat="1" applyFont="1" applyFill="1" applyBorder="1" applyAlignment="1">
      <alignment horizontal="right"/>
    </xf>
    <xf numFmtId="190" fontId="2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2" fontId="29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2" fontId="32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74" fontId="31" fillId="0" borderId="19" xfId="0" applyNumberFormat="1" applyFont="1" applyFill="1" applyBorder="1" applyAlignment="1">
      <alignment horizontal="center" vertical="center"/>
    </xf>
    <xf numFmtId="184" fontId="31" fillId="0" borderId="19" xfId="0" applyNumberFormat="1" applyFont="1" applyFill="1" applyBorder="1" applyAlignment="1">
      <alignment horizontal="left" vertical="center" wrapText="1"/>
    </xf>
    <xf numFmtId="18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74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86" fontId="31" fillId="0" borderId="21" xfId="0" applyNumberFormat="1" applyFont="1" applyFill="1" applyBorder="1" applyAlignment="1">
      <alignment horizontal="justify" vertical="center"/>
    </xf>
    <xf numFmtId="174" fontId="32" fillId="0" borderId="21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86" fontId="19" fillId="0" borderId="22" xfId="0" applyNumberFormat="1" applyFont="1" applyFill="1" applyBorder="1" applyAlignment="1">
      <alignment vertical="center" wrapText="1"/>
    </xf>
    <xf numFmtId="174" fontId="29" fillId="0" borderId="22" xfId="0" applyNumberFormat="1" applyFont="1" applyFill="1" applyBorder="1" applyAlignment="1">
      <alignment horizontal="justify" vertical="center"/>
    </xf>
    <xf numFmtId="186" fontId="19" fillId="0" borderId="19" xfId="0" applyNumberFormat="1" applyFont="1" applyFill="1" applyBorder="1" applyAlignment="1">
      <alignment vertical="center" wrapText="1"/>
    </xf>
    <xf numFmtId="186" fontId="19" fillId="0" borderId="19" xfId="0" applyNumberFormat="1" applyFont="1" applyFill="1" applyBorder="1" applyAlignment="1">
      <alignment horizontal="left" vertical="center" wrapText="1"/>
    </xf>
    <xf numFmtId="202" fontId="19" fillId="0" borderId="19" xfId="0" applyNumberFormat="1" applyFont="1" applyFill="1" applyBorder="1" applyAlignment="1">
      <alignment horizontal="right" vertical="center"/>
    </xf>
    <xf numFmtId="202" fontId="19" fillId="0" borderId="19" xfId="0" applyNumberFormat="1" applyFont="1" applyFill="1" applyBorder="1" applyAlignment="1">
      <alignment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174" fontId="29" fillId="0" borderId="19" xfId="0" applyNumberFormat="1" applyFont="1" applyFill="1" applyBorder="1" applyAlignment="1">
      <alignment vertical="center"/>
    </xf>
    <xf numFmtId="174" fontId="29" fillId="0" borderId="21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vertical="center" wrapText="1"/>
    </xf>
    <xf numFmtId="190" fontId="2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horizontal="center" vertical="center"/>
    </xf>
    <xf numFmtId="39" fontId="19" fillId="0" borderId="19" xfId="0" applyNumberFormat="1" applyFont="1" applyFill="1" applyBorder="1" applyAlignment="1">
      <alignment horizontal="right" vertical="center"/>
    </xf>
    <xf numFmtId="204" fontId="19" fillId="0" borderId="19" xfId="0" applyNumberFormat="1" applyFont="1" applyFill="1" applyBorder="1" applyAlignment="1">
      <alignment horizontal="right" vertical="center"/>
    </xf>
    <xf numFmtId="0" fontId="19" fillId="25" borderId="19" xfId="0" applyFont="1" applyFill="1" applyBorder="1" applyAlignment="1">
      <alignment vertical="center" wrapText="1"/>
    </xf>
    <xf numFmtId="190" fontId="19" fillId="25" borderId="19" xfId="0" applyNumberFormat="1" applyFont="1" applyFill="1" applyBorder="1" applyAlignment="1">
      <alignment horizontal="right" vertical="center"/>
    </xf>
    <xf numFmtId="190" fontId="29" fillId="25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vertical="center" wrapText="1"/>
    </xf>
    <xf numFmtId="175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right" vertical="center"/>
    </xf>
    <xf numFmtId="190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vertical="center" wrapText="1"/>
    </xf>
    <xf numFmtId="184" fontId="19" fillId="26" borderId="19" xfId="0" applyNumberFormat="1" applyFont="1" applyFill="1" applyBorder="1" applyAlignment="1">
      <alignment vertical="center"/>
    </xf>
    <xf numFmtId="182" fontId="29" fillId="26" borderId="19" xfId="0" applyNumberFormat="1" applyFont="1" applyFill="1" applyBorder="1" applyAlignment="1">
      <alignment vertical="center"/>
    </xf>
    <xf numFmtId="176" fontId="19" fillId="26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19" fillId="26" borderId="24" xfId="0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justify" vertical="center"/>
    </xf>
    <xf numFmtId="0" fontId="19" fillId="26" borderId="19" xfId="0" applyFont="1" applyFill="1" applyBorder="1" applyAlignment="1">
      <alignment wrapText="1"/>
    </xf>
    <xf numFmtId="190" fontId="19" fillId="26" borderId="0" xfId="0" applyNumberFormat="1" applyFont="1" applyFill="1" applyAlignment="1">
      <alignment/>
    </xf>
    <xf numFmtId="0" fontId="19" fillId="26" borderId="24" xfId="0" applyFont="1" applyFill="1" applyBorder="1" applyAlignment="1">
      <alignment wrapText="1"/>
    </xf>
    <xf numFmtId="184" fontId="19" fillId="26" borderId="19" xfId="0" applyNumberFormat="1" applyFont="1" applyFill="1" applyBorder="1" applyAlignment="1">
      <alignment/>
    </xf>
    <xf numFmtId="182" fontId="29" fillId="26" borderId="19" xfId="0" applyNumberFormat="1" applyFont="1" applyFill="1" applyBorder="1" applyAlignment="1">
      <alignment/>
    </xf>
    <xf numFmtId="0" fontId="20" fillId="26" borderId="19" xfId="0" applyFont="1" applyFill="1" applyBorder="1" applyAlignment="1">
      <alignment vertical="center" wrapText="1"/>
    </xf>
    <xf numFmtId="180" fontId="31" fillId="26" borderId="19" xfId="0" applyNumberFormat="1" applyFont="1" applyFill="1" applyBorder="1" applyAlignment="1">
      <alignment horizontal="justify" vertical="center"/>
    </xf>
    <xf numFmtId="190" fontId="32" fillId="26" borderId="19" xfId="0" applyNumberFormat="1" applyFont="1" applyFill="1" applyBorder="1" applyAlignment="1">
      <alignment horizontal="justify" vertical="center"/>
    </xf>
    <xf numFmtId="175" fontId="19" fillId="26" borderId="19" xfId="0" applyNumberFormat="1" applyFont="1" applyFill="1" applyBorder="1" applyAlignment="1">
      <alignment horizontal="right"/>
    </xf>
    <xf numFmtId="190" fontId="28" fillId="26" borderId="19" xfId="0" applyNumberFormat="1" applyFont="1" applyFill="1" applyBorder="1" applyAlignment="1">
      <alignment horizontal="right"/>
    </xf>
    <xf numFmtId="190" fontId="29" fillId="26" borderId="19" xfId="0" applyNumberFormat="1" applyFont="1" applyFill="1" applyBorder="1" applyAlignment="1">
      <alignment horizontal="center"/>
    </xf>
    <xf numFmtId="190" fontId="32" fillId="0" borderId="19" xfId="0" applyNumberFormat="1" applyFont="1" applyFill="1" applyBorder="1" applyAlignment="1">
      <alignment horizontal="center" vertical="center"/>
    </xf>
    <xf numFmtId="190" fontId="29" fillId="0" borderId="19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76" t="s">
        <v>23</v>
      </c>
      <c r="B2" s="176"/>
      <c r="C2" s="176"/>
      <c r="D2" s="176"/>
      <c r="E2" s="176"/>
      <c r="F2" s="176"/>
      <c r="G2" s="176"/>
      <c r="H2" s="176"/>
      <c r="I2" s="176"/>
      <c r="J2" s="176"/>
    </row>
    <row r="4" spans="1:13" ht="12.75">
      <c r="A4" s="177"/>
      <c r="B4" s="178" t="s">
        <v>24</v>
      </c>
      <c r="C4" s="178"/>
      <c r="D4" s="178"/>
      <c r="E4" s="179" t="s">
        <v>25</v>
      </c>
      <c r="F4" s="179"/>
      <c r="G4" s="179"/>
      <c r="H4" s="175" t="s">
        <v>26</v>
      </c>
      <c r="I4" s="175"/>
      <c r="J4" s="175"/>
      <c r="K4" s="174"/>
      <c r="L4" s="174"/>
      <c r="M4" s="174"/>
    </row>
    <row r="5" spans="1:13" ht="76.5">
      <c r="A5" s="177"/>
      <c r="B5" s="2" t="s">
        <v>27</v>
      </c>
      <c r="C5" s="3" t="s">
        <v>28</v>
      </c>
      <c r="D5" s="4" t="s">
        <v>29</v>
      </c>
      <c r="E5" s="5" t="s">
        <v>27</v>
      </c>
      <c r="F5" s="6" t="s">
        <v>28</v>
      </c>
      <c r="G5" s="7" t="s">
        <v>29</v>
      </c>
      <c r="H5" s="8" t="s">
        <v>27</v>
      </c>
      <c r="I5" s="9" t="s">
        <v>28</v>
      </c>
      <c r="J5" s="10" t="s">
        <v>29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30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31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76" t="s">
        <v>32</v>
      </c>
      <c r="B19" s="176"/>
      <c r="C19" s="176"/>
      <c r="D19" s="176"/>
      <c r="E19" s="176"/>
      <c r="F19" s="176"/>
      <c r="G19" s="176"/>
      <c r="H19" s="176"/>
      <c r="I19" s="176"/>
      <c r="J19" s="176"/>
    </row>
    <row r="21" spans="1:10" ht="12.75">
      <c r="A21" s="177"/>
      <c r="B21" s="178" t="s">
        <v>33</v>
      </c>
      <c r="C21" s="178"/>
      <c r="D21" s="178"/>
      <c r="E21" s="179" t="s">
        <v>34</v>
      </c>
      <c r="F21" s="179"/>
      <c r="G21" s="179"/>
      <c r="H21" s="175" t="s">
        <v>35</v>
      </c>
      <c r="I21" s="175"/>
      <c r="J21" s="175"/>
    </row>
    <row r="22" spans="1:10" ht="76.5">
      <c r="A22" s="177"/>
      <c r="B22" s="2" t="s">
        <v>27</v>
      </c>
      <c r="C22" s="3" t="s">
        <v>28</v>
      </c>
      <c r="D22" s="4" t="s">
        <v>29</v>
      </c>
      <c r="E22" s="5" t="s">
        <v>27</v>
      </c>
      <c r="F22" s="6" t="s">
        <v>28</v>
      </c>
      <c r="G22" s="7" t="s">
        <v>29</v>
      </c>
      <c r="H22" s="8" t="s">
        <v>27</v>
      </c>
      <c r="I22" s="9" t="s">
        <v>28</v>
      </c>
      <c r="J22" s="10" t="s">
        <v>29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30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31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36</v>
      </c>
    </row>
    <row r="34" spans="1:10" ht="12.75">
      <c r="A34" s="177"/>
      <c r="B34" s="178" t="s">
        <v>33</v>
      </c>
      <c r="C34" s="178"/>
      <c r="D34" s="178"/>
      <c r="E34" s="179" t="s">
        <v>34</v>
      </c>
      <c r="F34" s="179"/>
      <c r="G34" s="179"/>
      <c r="H34" s="175" t="s">
        <v>35</v>
      </c>
      <c r="I34" s="175"/>
      <c r="J34" s="175"/>
    </row>
    <row r="35" spans="1:10" ht="76.5">
      <c r="A35" s="177"/>
      <c r="B35" s="2" t="s">
        <v>27</v>
      </c>
      <c r="C35" s="3" t="s">
        <v>28</v>
      </c>
      <c r="D35" s="4" t="s">
        <v>29</v>
      </c>
      <c r="E35" s="5" t="s">
        <v>27</v>
      </c>
      <c r="F35" s="6" t="s">
        <v>28</v>
      </c>
      <c r="G35" s="7" t="s">
        <v>29</v>
      </c>
      <c r="H35" s="8" t="s">
        <v>27</v>
      </c>
      <c r="I35" s="9" t="s">
        <v>28</v>
      </c>
      <c r="J35" s="10" t="s">
        <v>29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30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31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37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38</v>
      </c>
    </row>
    <row r="51" spans="1:16" ht="12.75">
      <c r="A51" s="177"/>
      <c r="B51" s="180" t="s">
        <v>39</v>
      </c>
      <c r="C51" s="180"/>
      <c r="D51" s="180"/>
      <c r="E51" s="179" t="s">
        <v>40</v>
      </c>
      <c r="F51" s="179"/>
      <c r="G51" s="179"/>
      <c r="H51" s="180" t="s">
        <v>41</v>
      </c>
      <c r="I51" s="180"/>
      <c r="J51" s="180"/>
      <c r="K51" s="180" t="s">
        <v>42</v>
      </c>
      <c r="L51" s="180"/>
      <c r="M51" s="180"/>
      <c r="N51" s="180" t="s">
        <v>43</v>
      </c>
      <c r="O51" s="180"/>
      <c r="P51" s="180"/>
    </row>
    <row r="52" spans="1:16" ht="76.5">
      <c r="A52" s="177"/>
      <c r="B52" s="40" t="s">
        <v>27</v>
      </c>
      <c r="C52" s="41" t="s">
        <v>28</v>
      </c>
      <c r="D52" s="42" t="s">
        <v>29</v>
      </c>
      <c r="E52" s="5" t="s">
        <v>27</v>
      </c>
      <c r="F52" s="6" t="s">
        <v>28</v>
      </c>
      <c r="G52" s="7" t="s">
        <v>29</v>
      </c>
      <c r="H52" s="40" t="s">
        <v>27</v>
      </c>
      <c r="I52" s="41" t="s">
        <v>28</v>
      </c>
      <c r="J52" s="42" t="s">
        <v>29</v>
      </c>
      <c r="K52" s="40" t="s">
        <v>27</v>
      </c>
      <c r="L52" s="41" t="s">
        <v>28</v>
      </c>
      <c r="M52" s="42" t="s">
        <v>29</v>
      </c>
      <c r="N52" s="40" t="s">
        <v>27</v>
      </c>
      <c r="O52" s="41" t="s">
        <v>28</v>
      </c>
      <c r="P52" s="42" t="s">
        <v>29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30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31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81" t="s">
        <v>44</v>
      </c>
      <c r="C64" s="181"/>
      <c r="D64" s="181"/>
      <c r="E64" s="181"/>
      <c r="F64" s="181"/>
      <c r="G64" s="181"/>
      <c r="H64" s="181"/>
      <c r="I64" s="181"/>
      <c r="J64" s="181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30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31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45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81" t="s">
        <v>46</v>
      </c>
      <c r="C78" s="181"/>
      <c r="D78" s="181"/>
      <c r="E78" s="181"/>
      <c r="F78" s="181"/>
      <c r="G78" s="181"/>
      <c r="H78" s="181"/>
      <c r="I78" s="181"/>
      <c r="J78" s="181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30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31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45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47</v>
      </c>
    </row>
    <row r="4" spans="1:6" ht="27.75" customHeight="1">
      <c r="A4" s="1"/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30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31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45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5.25390625" style="72" customWidth="1"/>
    <col min="4" max="4" width="15.625" style="72" customWidth="1"/>
    <col min="5" max="5" width="9.00390625" style="81" customWidth="1"/>
    <col min="6" max="6" width="16.25390625" style="72" customWidth="1"/>
    <col min="7" max="7" width="9.375" style="81" customWidth="1"/>
    <col min="8" max="8" width="15.75390625" style="72" customWidth="1"/>
    <col min="9" max="9" width="8.125" style="81" customWidth="1"/>
    <col min="10" max="10" width="15.7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99" t="s">
        <v>61</v>
      </c>
      <c r="I1" s="199"/>
      <c r="J1" s="199"/>
      <c r="K1" s="200"/>
    </row>
    <row r="2" spans="8:11" ht="18.75" customHeight="1">
      <c r="H2" s="199" t="s">
        <v>155</v>
      </c>
      <c r="I2" s="199"/>
      <c r="J2" s="199"/>
      <c r="K2" s="200"/>
    </row>
    <row r="3" spans="8:11" ht="18.75" customHeight="1">
      <c r="H3" s="199" t="s">
        <v>121</v>
      </c>
      <c r="I3" s="199"/>
      <c r="J3" s="199"/>
      <c r="K3" s="200"/>
    </row>
    <row r="4" spans="8:11" ht="18.75" customHeight="1">
      <c r="H4" s="199" t="s">
        <v>122</v>
      </c>
      <c r="I4" s="199"/>
      <c r="J4" s="199"/>
      <c r="K4" s="201"/>
    </row>
    <row r="5" spans="8:11" ht="18.75" customHeight="1">
      <c r="H5" s="199" t="s">
        <v>123</v>
      </c>
      <c r="I5" s="199"/>
      <c r="J5" s="199"/>
      <c r="K5" s="200"/>
    </row>
    <row r="6" spans="8:11" ht="18.75" customHeight="1">
      <c r="H6" s="199" t="s">
        <v>124</v>
      </c>
      <c r="I6" s="199"/>
      <c r="J6" s="199"/>
      <c r="K6" s="200"/>
    </row>
    <row r="7" spans="4:11" ht="21" customHeight="1">
      <c r="D7" s="82"/>
      <c r="E7" s="83"/>
      <c r="F7" s="82"/>
      <c r="G7" s="84"/>
      <c r="H7" s="84"/>
      <c r="I7" s="187"/>
      <c r="J7" s="187"/>
      <c r="K7" s="84"/>
    </row>
    <row r="8" spans="2:11" ht="38.25" customHeight="1">
      <c r="B8" s="191" t="s">
        <v>154</v>
      </c>
      <c r="C8" s="191"/>
      <c r="D8" s="191"/>
      <c r="E8" s="191"/>
      <c r="F8" s="191"/>
      <c r="G8" s="191"/>
      <c r="H8" s="191"/>
      <c r="I8" s="191"/>
      <c r="J8" s="191"/>
      <c r="K8" s="85"/>
    </row>
    <row r="9" spans="2:10" ht="18.75" customHeight="1">
      <c r="B9" s="198"/>
      <c r="C9" s="198"/>
      <c r="D9" s="198"/>
      <c r="E9" s="198"/>
      <c r="F9" s="198"/>
      <c r="G9" s="198"/>
      <c r="H9" s="198"/>
      <c r="I9" s="198"/>
      <c r="J9" s="198"/>
    </row>
    <row r="10" spans="1:11" ht="16.5" customHeight="1">
      <c r="A10" s="195" t="s">
        <v>63</v>
      </c>
      <c r="B10" s="197" t="s">
        <v>0</v>
      </c>
      <c r="C10" s="68" t="s">
        <v>70</v>
      </c>
      <c r="D10" s="68" t="s">
        <v>105</v>
      </c>
      <c r="E10" s="86" t="s">
        <v>106</v>
      </c>
      <c r="F10" s="68" t="s">
        <v>116</v>
      </c>
      <c r="G10" s="86" t="s">
        <v>118</v>
      </c>
      <c r="H10" s="68" t="s">
        <v>125</v>
      </c>
      <c r="I10" s="86" t="s">
        <v>126</v>
      </c>
      <c r="J10" s="68" t="s">
        <v>137</v>
      </c>
      <c r="K10" s="86" t="s">
        <v>138</v>
      </c>
    </row>
    <row r="11" spans="1:11" ht="16.5" customHeight="1">
      <c r="A11" s="196"/>
      <c r="B11" s="197"/>
      <c r="C11" s="68" t="s">
        <v>128</v>
      </c>
      <c r="D11" s="68" t="s">
        <v>1</v>
      </c>
      <c r="E11" s="87" t="s">
        <v>107</v>
      </c>
      <c r="F11" s="88" t="s">
        <v>2</v>
      </c>
      <c r="G11" s="87" t="s">
        <v>117</v>
      </c>
      <c r="H11" s="88" t="s">
        <v>2</v>
      </c>
      <c r="I11" s="87" t="s">
        <v>127</v>
      </c>
      <c r="J11" s="68" t="s">
        <v>2</v>
      </c>
      <c r="K11" s="87" t="s">
        <v>139</v>
      </c>
    </row>
    <row r="12" spans="1:16" ht="48" customHeight="1">
      <c r="A12" s="68">
        <v>1</v>
      </c>
      <c r="B12" s="94" t="s">
        <v>71</v>
      </c>
      <c r="C12" s="73">
        <v>29.546</v>
      </c>
      <c r="D12" s="73">
        <v>29.599</v>
      </c>
      <c r="E12" s="95">
        <f aca="true" t="shared" si="0" ref="E12:E48">D12/C12*100</f>
        <v>100.17938130372978</v>
      </c>
      <c r="F12" s="73">
        <v>29.61</v>
      </c>
      <c r="G12" s="96">
        <f aca="true" t="shared" si="1" ref="G12:G48">F12/D12*100</f>
        <v>100.03716341768303</v>
      </c>
      <c r="H12" s="73">
        <v>29.624</v>
      </c>
      <c r="I12" s="95">
        <f aca="true" t="shared" si="2" ref="I12:I48">H12/F12*100</f>
        <v>100.04728132387706</v>
      </c>
      <c r="J12" s="73">
        <v>29.625</v>
      </c>
      <c r="K12" s="95">
        <f aca="true" t="shared" si="3" ref="K12:K48">J12/H12*100</f>
        <v>100.00337564137187</v>
      </c>
      <c r="L12" s="71"/>
      <c r="M12" s="71"/>
      <c r="N12" s="71"/>
      <c r="O12" s="71"/>
      <c r="P12" s="71"/>
    </row>
    <row r="13" spans="1:16" ht="42" customHeight="1" hidden="1">
      <c r="A13" s="68">
        <v>2</v>
      </c>
      <c r="B13" s="97" t="s">
        <v>72</v>
      </c>
      <c r="C13" s="98"/>
      <c r="D13" s="98"/>
      <c r="E13" s="67" t="e">
        <f t="shared" si="0"/>
        <v>#DIV/0!</v>
      </c>
      <c r="F13" s="98"/>
      <c r="G13" s="67" t="e">
        <f t="shared" si="1"/>
        <v>#DIV/0!</v>
      </c>
      <c r="H13" s="98"/>
      <c r="I13" s="67" t="e">
        <f t="shared" si="2"/>
        <v>#DIV/0!</v>
      </c>
      <c r="J13" s="98"/>
      <c r="K13" s="67" t="e">
        <f t="shared" si="3"/>
        <v>#DIV/0!</v>
      </c>
      <c r="L13" s="71"/>
      <c r="M13" s="71"/>
      <c r="N13" s="71"/>
      <c r="O13" s="71"/>
      <c r="P13" s="71"/>
    </row>
    <row r="14" spans="1:16" ht="43.5" customHeight="1">
      <c r="A14" s="68">
        <v>2</v>
      </c>
      <c r="B14" s="94" t="s">
        <v>142</v>
      </c>
      <c r="C14" s="73">
        <v>10555</v>
      </c>
      <c r="D14" s="73">
        <v>10600</v>
      </c>
      <c r="E14" s="95">
        <f t="shared" si="0"/>
        <v>100.42633822832781</v>
      </c>
      <c r="F14" s="73">
        <v>10643</v>
      </c>
      <c r="G14" s="95">
        <f t="shared" si="1"/>
        <v>100.4056603773585</v>
      </c>
      <c r="H14" s="73">
        <v>10682</v>
      </c>
      <c r="I14" s="95">
        <f t="shared" si="2"/>
        <v>100.3664380343888</v>
      </c>
      <c r="J14" s="73">
        <v>10716</v>
      </c>
      <c r="K14" s="95">
        <f t="shared" si="3"/>
        <v>100.31829245459652</v>
      </c>
      <c r="L14" s="71"/>
      <c r="M14" s="71"/>
      <c r="N14" s="71"/>
      <c r="O14" s="71"/>
      <c r="P14" s="71"/>
    </row>
    <row r="15" spans="1:16" ht="76.5" customHeight="1" hidden="1">
      <c r="A15" s="68">
        <v>4</v>
      </c>
      <c r="B15" s="94" t="s">
        <v>73</v>
      </c>
      <c r="C15" s="73"/>
      <c r="D15" s="73"/>
      <c r="E15" s="67" t="e">
        <f t="shared" si="0"/>
        <v>#DIV/0!</v>
      </c>
      <c r="F15" s="73"/>
      <c r="G15" s="67" t="e">
        <f t="shared" si="1"/>
        <v>#DIV/0!</v>
      </c>
      <c r="H15" s="73"/>
      <c r="I15" s="67" t="e">
        <f t="shared" si="2"/>
        <v>#DIV/0!</v>
      </c>
      <c r="J15" s="73"/>
      <c r="K15" s="67" t="e">
        <f t="shared" si="3"/>
        <v>#DIV/0!</v>
      </c>
      <c r="L15" s="71"/>
      <c r="M15" s="71"/>
      <c r="N15" s="71"/>
      <c r="O15" s="71"/>
      <c r="P15" s="71"/>
    </row>
    <row r="16" spans="1:16" s="155" customFormat="1" ht="77.25" customHeight="1">
      <c r="A16" s="150">
        <v>3</v>
      </c>
      <c r="B16" s="151" t="s">
        <v>147</v>
      </c>
      <c r="C16" s="152">
        <v>25.825</v>
      </c>
      <c r="D16" s="152">
        <v>26.779</v>
      </c>
      <c r="E16" s="153">
        <f t="shared" si="0"/>
        <v>103.69409486931269</v>
      </c>
      <c r="F16" s="152">
        <v>28.351</v>
      </c>
      <c r="G16" s="153">
        <f t="shared" si="1"/>
        <v>105.87027148138466</v>
      </c>
      <c r="H16" s="152">
        <v>30.487</v>
      </c>
      <c r="I16" s="153">
        <f t="shared" si="2"/>
        <v>107.53412578039575</v>
      </c>
      <c r="J16" s="152">
        <v>32.554</v>
      </c>
      <c r="K16" s="153">
        <f t="shared" si="3"/>
        <v>106.77993899038935</v>
      </c>
      <c r="L16" s="154"/>
      <c r="M16" s="154"/>
      <c r="N16" s="154"/>
      <c r="O16" s="154"/>
      <c r="P16" s="154"/>
    </row>
    <row r="17" spans="1:16" s="155" customFormat="1" ht="89.25" customHeight="1">
      <c r="A17" s="150"/>
      <c r="B17" s="151" t="s">
        <v>148</v>
      </c>
      <c r="C17" s="152">
        <v>28.064</v>
      </c>
      <c r="D17" s="152">
        <v>30.001</v>
      </c>
      <c r="E17" s="153">
        <f t="shared" si="0"/>
        <v>106.90208095781072</v>
      </c>
      <c r="F17" s="152">
        <v>31.629</v>
      </c>
      <c r="G17" s="153">
        <f t="shared" si="1"/>
        <v>105.4264857838072</v>
      </c>
      <c r="H17" s="152">
        <v>33.688</v>
      </c>
      <c r="I17" s="153">
        <f t="shared" si="2"/>
        <v>106.50984855670428</v>
      </c>
      <c r="J17" s="152">
        <v>36.131</v>
      </c>
      <c r="K17" s="153">
        <f t="shared" si="3"/>
        <v>107.25184041795298</v>
      </c>
      <c r="L17" s="154"/>
      <c r="M17" s="154"/>
      <c r="N17" s="154"/>
      <c r="O17" s="154"/>
      <c r="P17" s="154"/>
    </row>
    <row r="18" spans="1:16" ht="45">
      <c r="A18" s="68">
        <v>4</v>
      </c>
      <c r="B18" s="94" t="s">
        <v>146</v>
      </c>
      <c r="C18" s="99">
        <v>117</v>
      </c>
      <c r="D18" s="99">
        <v>131</v>
      </c>
      <c r="E18" s="100">
        <f t="shared" si="0"/>
        <v>111.96581196581197</v>
      </c>
      <c r="F18" s="99">
        <v>141</v>
      </c>
      <c r="G18" s="100">
        <f t="shared" si="1"/>
        <v>107.63358778625954</v>
      </c>
      <c r="H18" s="99">
        <v>144.3</v>
      </c>
      <c r="I18" s="100">
        <f t="shared" si="2"/>
        <v>102.34042553191489</v>
      </c>
      <c r="J18" s="99">
        <v>147.8</v>
      </c>
      <c r="K18" s="100">
        <f t="shared" si="3"/>
        <v>102.42550242550243</v>
      </c>
      <c r="L18" s="71"/>
      <c r="M18" s="71"/>
      <c r="N18" s="71"/>
      <c r="O18" s="71"/>
      <c r="P18" s="71"/>
    </row>
    <row r="19" spans="1:16" ht="78" customHeight="1">
      <c r="A19" s="68">
        <v>5</v>
      </c>
      <c r="B19" s="161" t="s">
        <v>74</v>
      </c>
      <c r="C19" s="162">
        <v>0.76</v>
      </c>
      <c r="D19" s="162">
        <v>0.9</v>
      </c>
      <c r="E19" s="163">
        <f t="shared" si="0"/>
        <v>118.42105263157893</v>
      </c>
      <c r="F19" s="162">
        <v>0.9</v>
      </c>
      <c r="G19" s="163">
        <f t="shared" si="1"/>
        <v>100</v>
      </c>
      <c r="H19" s="162">
        <v>1</v>
      </c>
      <c r="I19" s="163">
        <f t="shared" si="2"/>
        <v>111.11111111111111</v>
      </c>
      <c r="J19" s="162">
        <v>1</v>
      </c>
      <c r="K19" s="163">
        <f t="shared" si="3"/>
        <v>100</v>
      </c>
      <c r="L19" s="71"/>
      <c r="M19" s="71"/>
      <c r="N19" s="71"/>
      <c r="O19" s="71"/>
      <c r="P19" s="71"/>
    </row>
    <row r="20" spans="1:16" s="155" customFormat="1" ht="44.25" customHeight="1">
      <c r="A20" s="150">
        <v>6</v>
      </c>
      <c r="B20" s="161" t="s">
        <v>75</v>
      </c>
      <c r="C20" s="162">
        <v>1874.6</v>
      </c>
      <c r="D20" s="162">
        <v>359</v>
      </c>
      <c r="E20" s="163">
        <f t="shared" si="0"/>
        <v>19.1507521604609</v>
      </c>
      <c r="F20" s="162">
        <v>411</v>
      </c>
      <c r="G20" s="163">
        <f t="shared" si="1"/>
        <v>114.48467966573817</v>
      </c>
      <c r="H20" s="162">
        <v>464.2</v>
      </c>
      <c r="I20" s="163">
        <f t="shared" si="2"/>
        <v>112.94403892944038</v>
      </c>
      <c r="J20" s="162">
        <v>520.5</v>
      </c>
      <c r="K20" s="163">
        <f t="shared" si="3"/>
        <v>112.12839293408014</v>
      </c>
      <c r="L20" s="154"/>
      <c r="M20" s="154"/>
      <c r="N20" s="154"/>
      <c r="O20" s="154"/>
      <c r="P20" s="154"/>
    </row>
    <row r="21" spans="1:16" ht="43.5" customHeight="1">
      <c r="A21" s="68"/>
      <c r="B21" s="97" t="s">
        <v>143</v>
      </c>
      <c r="C21" s="99">
        <v>1708.5</v>
      </c>
      <c r="D21" s="99">
        <v>211.2</v>
      </c>
      <c r="E21" s="100">
        <f t="shared" si="0"/>
        <v>12.361720807726075</v>
      </c>
      <c r="F21" s="99">
        <v>238.4</v>
      </c>
      <c r="G21" s="100">
        <f t="shared" si="1"/>
        <v>112.87878787878789</v>
      </c>
      <c r="H21" s="99">
        <v>265.8</v>
      </c>
      <c r="I21" s="100">
        <f t="shared" si="2"/>
        <v>111.49328859060404</v>
      </c>
      <c r="J21" s="99">
        <v>292.4</v>
      </c>
      <c r="K21" s="100">
        <f t="shared" si="3"/>
        <v>110.00752445447704</v>
      </c>
      <c r="L21" s="71"/>
      <c r="M21" s="71"/>
      <c r="N21" s="71"/>
      <c r="O21" s="71"/>
      <c r="P21" s="71"/>
    </row>
    <row r="22" spans="1:16" ht="39.75" customHeight="1">
      <c r="A22" s="68">
        <v>7</v>
      </c>
      <c r="B22" s="97" t="s">
        <v>144</v>
      </c>
      <c r="C22" s="98">
        <v>1905386.8</v>
      </c>
      <c r="D22" s="98">
        <v>1979529.5</v>
      </c>
      <c r="E22" s="67">
        <f t="shared" si="0"/>
        <v>103.89121515904276</v>
      </c>
      <c r="F22" s="98">
        <v>2090345.2</v>
      </c>
      <c r="G22" s="67">
        <f t="shared" si="1"/>
        <v>105.59808277674063</v>
      </c>
      <c r="H22" s="98">
        <v>2210559.6</v>
      </c>
      <c r="I22" s="67">
        <f t="shared" si="2"/>
        <v>105.75093530006431</v>
      </c>
      <c r="J22" s="98">
        <v>2351027.6</v>
      </c>
      <c r="K22" s="67">
        <f t="shared" si="3"/>
        <v>106.35440908265943</v>
      </c>
      <c r="L22" s="71"/>
      <c r="M22" s="71"/>
      <c r="N22" s="71"/>
      <c r="O22" s="71"/>
      <c r="P22" s="71"/>
    </row>
    <row r="23" spans="1:16" ht="36" customHeight="1">
      <c r="A23" s="68"/>
      <c r="B23" s="69" t="s">
        <v>145</v>
      </c>
      <c r="C23" s="98">
        <v>1597085</v>
      </c>
      <c r="D23" s="98">
        <v>1608495</v>
      </c>
      <c r="E23" s="67">
        <f t="shared" si="0"/>
        <v>100.7144265959545</v>
      </c>
      <c r="F23" s="98">
        <v>1681909</v>
      </c>
      <c r="G23" s="67">
        <f t="shared" si="1"/>
        <v>104.56414225720316</v>
      </c>
      <c r="H23" s="98">
        <v>1776843</v>
      </c>
      <c r="I23" s="67">
        <f t="shared" si="2"/>
        <v>105.64441952566995</v>
      </c>
      <c r="J23" s="98">
        <v>1888743.6</v>
      </c>
      <c r="K23" s="67">
        <f t="shared" si="3"/>
        <v>106.29772016998689</v>
      </c>
      <c r="L23" s="71"/>
      <c r="M23" s="71"/>
      <c r="N23" s="71"/>
      <c r="O23" s="71"/>
      <c r="P23" s="71"/>
    </row>
    <row r="24" spans="1:16" ht="15">
      <c r="A24" s="68"/>
      <c r="B24" s="192" t="s">
        <v>108</v>
      </c>
      <c r="C24" s="193"/>
      <c r="D24" s="194"/>
      <c r="E24" s="67"/>
      <c r="F24" s="73"/>
      <c r="G24" s="67"/>
      <c r="H24" s="73"/>
      <c r="I24" s="67"/>
      <c r="J24" s="73"/>
      <c r="K24" s="67"/>
      <c r="L24" s="71"/>
      <c r="M24" s="71"/>
      <c r="N24" s="71"/>
      <c r="O24" s="71"/>
      <c r="P24" s="71"/>
    </row>
    <row r="25" spans="1:16" ht="64.5" customHeight="1">
      <c r="A25" s="68">
        <v>8</v>
      </c>
      <c r="B25" s="97" t="s">
        <v>76</v>
      </c>
      <c r="C25" s="98">
        <v>13323.476</v>
      </c>
      <c r="D25" s="98">
        <v>10985.522</v>
      </c>
      <c r="E25" s="67">
        <f t="shared" si="0"/>
        <v>82.45237203864818</v>
      </c>
      <c r="F25" s="99">
        <v>13229.982</v>
      </c>
      <c r="G25" s="67">
        <f t="shared" si="1"/>
        <v>120.43107282475971</v>
      </c>
      <c r="H25" s="99">
        <v>14448.608</v>
      </c>
      <c r="I25" s="100">
        <f t="shared" si="2"/>
        <v>109.21109340889504</v>
      </c>
      <c r="J25" s="99">
        <v>15629.609</v>
      </c>
      <c r="K25" s="100">
        <f t="shared" si="3"/>
        <v>108.1738047014633</v>
      </c>
      <c r="L25" s="71"/>
      <c r="M25" s="71"/>
      <c r="N25" s="71"/>
      <c r="O25" s="71"/>
      <c r="P25" s="71"/>
    </row>
    <row r="26" spans="1:16" ht="15" customHeight="1">
      <c r="A26" s="68"/>
      <c r="B26" s="97" t="s">
        <v>9</v>
      </c>
      <c r="C26" s="101"/>
      <c r="D26" s="101"/>
      <c r="E26" s="102"/>
      <c r="F26" s="103"/>
      <c r="G26" s="102"/>
      <c r="H26" s="103"/>
      <c r="I26" s="102"/>
      <c r="J26" s="103"/>
      <c r="K26" s="102"/>
      <c r="L26" s="71"/>
      <c r="M26" s="71"/>
      <c r="N26" s="71"/>
      <c r="O26" s="71"/>
      <c r="P26" s="71"/>
    </row>
    <row r="27" spans="1:16" ht="39.75" customHeight="1">
      <c r="A27" s="68">
        <v>9</v>
      </c>
      <c r="B27" s="97" t="s">
        <v>129</v>
      </c>
      <c r="C27" s="98">
        <v>13182.176</v>
      </c>
      <c r="D27" s="98">
        <v>10841.922</v>
      </c>
      <c r="E27" s="67">
        <f t="shared" si="0"/>
        <v>82.24683087223234</v>
      </c>
      <c r="F27" s="98">
        <v>13077.982</v>
      </c>
      <c r="G27" s="67">
        <f t="shared" si="1"/>
        <v>120.62420297803284</v>
      </c>
      <c r="H27" s="98">
        <v>14288.708</v>
      </c>
      <c r="I27" s="67">
        <f t="shared" si="2"/>
        <v>109.25774328179992</v>
      </c>
      <c r="J27" s="98">
        <v>15460.609</v>
      </c>
      <c r="K27" s="67">
        <f t="shared" si="3"/>
        <v>108.20158827516107</v>
      </c>
      <c r="L27" s="71"/>
      <c r="M27" s="71"/>
      <c r="N27" s="71"/>
      <c r="O27" s="71"/>
      <c r="P27" s="71"/>
    </row>
    <row r="28" spans="1:16" ht="63.75" customHeight="1">
      <c r="A28" s="68">
        <v>10</v>
      </c>
      <c r="B28" s="97" t="s">
        <v>130</v>
      </c>
      <c r="C28" s="98">
        <v>51.9</v>
      </c>
      <c r="D28" s="98">
        <v>52.6</v>
      </c>
      <c r="E28" s="67">
        <f t="shared" si="0"/>
        <v>101.34874759152217</v>
      </c>
      <c r="F28" s="98">
        <v>54.9</v>
      </c>
      <c r="G28" s="67">
        <f t="shared" si="1"/>
        <v>104.37262357414447</v>
      </c>
      <c r="H28" s="98">
        <v>56.9</v>
      </c>
      <c r="I28" s="67">
        <f t="shared" si="2"/>
        <v>103.64298724954462</v>
      </c>
      <c r="J28" s="98">
        <v>59.8</v>
      </c>
      <c r="K28" s="67">
        <f t="shared" si="3"/>
        <v>105.09666080843584</v>
      </c>
      <c r="L28" s="71"/>
      <c r="M28" s="71"/>
      <c r="N28" s="71"/>
      <c r="O28" s="71"/>
      <c r="P28" s="71"/>
    </row>
    <row r="29" spans="1:16" ht="75">
      <c r="A29" s="68">
        <v>11</v>
      </c>
      <c r="B29" s="97" t="s">
        <v>131</v>
      </c>
      <c r="C29" s="98">
        <v>89.4</v>
      </c>
      <c r="D29" s="98">
        <v>91</v>
      </c>
      <c r="E29" s="67">
        <f t="shared" si="0"/>
        <v>101.78970917225949</v>
      </c>
      <c r="F29" s="98">
        <v>97.1</v>
      </c>
      <c r="G29" s="67">
        <f t="shared" si="1"/>
        <v>106.7032967032967</v>
      </c>
      <c r="H29" s="98">
        <v>103</v>
      </c>
      <c r="I29" s="67">
        <f t="shared" si="2"/>
        <v>106.07621009268794</v>
      </c>
      <c r="J29" s="98">
        <v>109.2</v>
      </c>
      <c r="K29" s="67">
        <f t="shared" si="3"/>
        <v>106.01941747572816</v>
      </c>
      <c r="L29" s="71"/>
      <c r="M29" s="71"/>
      <c r="N29" s="71"/>
      <c r="O29" s="71"/>
      <c r="P29" s="71"/>
    </row>
    <row r="30" spans="1:16" ht="65.25" customHeight="1">
      <c r="A30" s="68">
        <v>12</v>
      </c>
      <c r="B30" s="97" t="s">
        <v>77</v>
      </c>
      <c r="C30" s="98">
        <v>13156.6</v>
      </c>
      <c r="D30" s="98">
        <v>10790.6</v>
      </c>
      <c r="E30" s="67">
        <f t="shared" si="0"/>
        <v>82.01663043643495</v>
      </c>
      <c r="F30" s="98">
        <v>13011.2</v>
      </c>
      <c r="G30" s="67">
        <f t="shared" si="1"/>
        <v>120.5790224825311</v>
      </c>
      <c r="H30" s="98">
        <v>14212.3</v>
      </c>
      <c r="I30" s="67">
        <f t="shared" si="2"/>
        <v>109.23127766847023</v>
      </c>
      <c r="J30" s="98">
        <v>15370.4</v>
      </c>
      <c r="K30" s="67">
        <f t="shared" si="3"/>
        <v>108.14857552964685</v>
      </c>
      <c r="L30" s="71"/>
      <c r="M30" s="71"/>
      <c r="N30" s="71"/>
      <c r="O30" s="71"/>
      <c r="P30" s="71"/>
    </row>
    <row r="31" spans="1:16" ht="19.5" customHeight="1">
      <c r="A31" s="68"/>
      <c r="B31" s="97" t="s">
        <v>9</v>
      </c>
      <c r="C31" s="101"/>
      <c r="D31" s="101"/>
      <c r="E31" s="102"/>
      <c r="F31" s="101"/>
      <c r="G31" s="102"/>
      <c r="H31" s="101"/>
      <c r="I31" s="102"/>
      <c r="J31" s="101"/>
      <c r="K31" s="102"/>
      <c r="L31" s="71"/>
      <c r="M31" s="71"/>
      <c r="N31" s="71"/>
      <c r="O31" s="71"/>
      <c r="P31" s="71"/>
    </row>
    <row r="32" spans="1:16" ht="40.5" customHeight="1">
      <c r="A32" s="68">
        <v>13</v>
      </c>
      <c r="B32" s="97" t="s">
        <v>129</v>
      </c>
      <c r="C32" s="98">
        <v>13015.3</v>
      </c>
      <c r="D32" s="98">
        <v>10647</v>
      </c>
      <c r="E32" s="67">
        <f t="shared" si="0"/>
        <v>81.80372331025794</v>
      </c>
      <c r="F32" s="98">
        <v>12859.2</v>
      </c>
      <c r="G32" s="67">
        <f t="shared" si="1"/>
        <v>120.77768385460695</v>
      </c>
      <c r="H32" s="98">
        <v>14052.4</v>
      </c>
      <c r="I32" s="67">
        <f t="shared" si="2"/>
        <v>109.2789598108747</v>
      </c>
      <c r="J32" s="98">
        <v>15201.4</v>
      </c>
      <c r="K32" s="67">
        <f t="shared" si="3"/>
        <v>108.17653923884889</v>
      </c>
      <c r="L32" s="71"/>
      <c r="M32" s="71"/>
      <c r="N32" s="71"/>
      <c r="O32" s="71"/>
      <c r="P32" s="71"/>
    </row>
    <row r="33" spans="1:16" ht="60">
      <c r="A33" s="68">
        <v>14</v>
      </c>
      <c r="B33" s="97" t="s">
        <v>130</v>
      </c>
      <c r="C33" s="98">
        <v>51.9</v>
      </c>
      <c r="D33" s="98">
        <v>52.6</v>
      </c>
      <c r="E33" s="67">
        <f t="shared" si="0"/>
        <v>101.34874759152217</v>
      </c>
      <c r="F33" s="98">
        <v>54.9</v>
      </c>
      <c r="G33" s="67">
        <f t="shared" si="1"/>
        <v>104.37262357414447</v>
      </c>
      <c r="H33" s="98">
        <v>56.9</v>
      </c>
      <c r="I33" s="67">
        <f t="shared" si="2"/>
        <v>103.64298724954462</v>
      </c>
      <c r="J33" s="98">
        <v>59.8</v>
      </c>
      <c r="K33" s="67">
        <f t="shared" si="3"/>
        <v>105.09666080843584</v>
      </c>
      <c r="L33" s="71"/>
      <c r="M33" s="71"/>
      <c r="N33" s="71"/>
      <c r="O33" s="71"/>
      <c r="P33" s="71"/>
    </row>
    <row r="34" spans="1:16" ht="75">
      <c r="A34" s="68">
        <v>15</v>
      </c>
      <c r="B34" s="97" t="s">
        <v>131</v>
      </c>
      <c r="C34" s="98">
        <v>89.4</v>
      </c>
      <c r="D34" s="98">
        <v>91</v>
      </c>
      <c r="E34" s="67">
        <f t="shared" si="0"/>
        <v>101.78970917225949</v>
      </c>
      <c r="F34" s="98">
        <v>97.1</v>
      </c>
      <c r="G34" s="67">
        <f t="shared" si="1"/>
        <v>106.7032967032967</v>
      </c>
      <c r="H34" s="98">
        <v>103</v>
      </c>
      <c r="I34" s="67">
        <f t="shared" si="2"/>
        <v>106.07621009268794</v>
      </c>
      <c r="J34" s="98">
        <v>109.2</v>
      </c>
      <c r="K34" s="67">
        <f t="shared" si="3"/>
        <v>106.01941747572816</v>
      </c>
      <c r="L34" s="71"/>
      <c r="M34" s="71"/>
      <c r="N34" s="71"/>
      <c r="O34" s="71"/>
      <c r="P34" s="71"/>
    </row>
    <row r="35" spans="1:16" ht="28.5" customHeight="1">
      <c r="A35" s="68"/>
      <c r="B35" s="184" t="s">
        <v>78</v>
      </c>
      <c r="C35" s="185"/>
      <c r="D35" s="185"/>
      <c r="E35" s="185"/>
      <c r="F35" s="185"/>
      <c r="G35" s="185"/>
      <c r="H35" s="185"/>
      <c r="I35" s="185"/>
      <c r="J35" s="185"/>
      <c r="K35" s="186"/>
      <c r="L35" s="71"/>
      <c r="M35" s="71"/>
      <c r="N35" s="71"/>
      <c r="O35" s="71"/>
      <c r="P35" s="71"/>
    </row>
    <row r="36" spans="1:16" ht="39.75" customHeight="1">
      <c r="A36" s="68">
        <v>16</v>
      </c>
      <c r="B36" s="97" t="s">
        <v>135</v>
      </c>
      <c r="C36" s="98">
        <v>2</v>
      </c>
      <c r="D36" s="98">
        <v>2</v>
      </c>
      <c r="E36" s="67">
        <f t="shared" si="0"/>
        <v>100</v>
      </c>
      <c r="F36" s="98">
        <v>2.5</v>
      </c>
      <c r="G36" s="67">
        <f t="shared" si="1"/>
        <v>125</v>
      </c>
      <c r="H36" s="98">
        <v>2.5</v>
      </c>
      <c r="I36" s="67">
        <f t="shared" si="2"/>
        <v>100</v>
      </c>
      <c r="J36" s="98">
        <v>2.5</v>
      </c>
      <c r="K36" s="67">
        <f t="shared" si="3"/>
        <v>100</v>
      </c>
      <c r="L36" s="71"/>
      <c r="M36" s="71"/>
      <c r="N36" s="71"/>
      <c r="O36" s="71"/>
      <c r="P36" s="71"/>
    </row>
    <row r="37" spans="1:16" ht="39.75" customHeight="1">
      <c r="A37" s="68">
        <v>17</v>
      </c>
      <c r="B37" s="97" t="s">
        <v>79</v>
      </c>
      <c r="C37" s="98">
        <v>1.065</v>
      </c>
      <c r="D37" s="98">
        <v>0.576</v>
      </c>
      <c r="E37" s="67">
        <f t="shared" si="0"/>
        <v>54.08450704225351</v>
      </c>
      <c r="F37" s="98">
        <v>0.518</v>
      </c>
      <c r="G37" s="67">
        <f t="shared" si="1"/>
        <v>89.93055555555557</v>
      </c>
      <c r="H37" s="98">
        <v>0.527</v>
      </c>
      <c r="I37" s="67">
        <f t="shared" si="2"/>
        <v>101.73745173745175</v>
      </c>
      <c r="J37" s="98">
        <v>0.537</v>
      </c>
      <c r="K37" s="67">
        <f t="shared" si="3"/>
        <v>101.89753320683113</v>
      </c>
      <c r="L37" s="71"/>
      <c r="M37" s="71"/>
      <c r="N37" s="71"/>
      <c r="O37" s="71"/>
      <c r="P37" s="71"/>
    </row>
    <row r="38" spans="1:16" ht="39.75" customHeight="1">
      <c r="A38" s="68">
        <v>18</v>
      </c>
      <c r="B38" s="97" t="s">
        <v>80</v>
      </c>
      <c r="C38" s="98">
        <f>38.95+251.1</f>
        <v>290.05</v>
      </c>
      <c r="D38" s="98">
        <f>39.75+253.1</f>
        <v>292.85</v>
      </c>
      <c r="E38" s="67">
        <f t="shared" si="0"/>
        <v>100.96535080158593</v>
      </c>
      <c r="F38" s="98">
        <f>41.1+260</f>
        <v>301.1</v>
      </c>
      <c r="G38" s="67">
        <f t="shared" si="1"/>
        <v>102.8171418815093</v>
      </c>
      <c r="H38" s="98">
        <f>42.3+270</f>
        <v>312.3</v>
      </c>
      <c r="I38" s="67">
        <f t="shared" si="2"/>
        <v>103.71969445366986</v>
      </c>
      <c r="J38" s="98">
        <f>44.3+280</f>
        <v>324.3</v>
      </c>
      <c r="K38" s="67">
        <f t="shared" si="3"/>
        <v>103.84245917387128</v>
      </c>
      <c r="L38" s="71"/>
      <c r="M38" s="71"/>
      <c r="N38" s="71"/>
      <c r="O38" s="71"/>
      <c r="P38" s="71"/>
    </row>
    <row r="39" spans="1:16" ht="45" customHeight="1">
      <c r="A39" s="68">
        <v>19</v>
      </c>
      <c r="B39" s="97" t="s">
        <v>132</v>
      </c>
      <c r="C39" s="98">
        <v>442.6</v>
      </c>
      <c r="D39" s="98">
        <v>410</v>
      </c>
      <c r="E39" s="67">
        <f t="shared" si="0"/>
        <v>92.63443289652056</v>
      </c>
      <c r="F39" s="98">
        <v>414</v>
      </c>
      <c r="G39" s="67">
        <f t="shared" si="1"/>
        <v>100.97560975609755</v>
      </c>
      <c r="H39" s="98">
        <v>446</v>
      </c>
      <c r="I39" s="67">
        <f t="shared" si="2"/>
        <v>107.72946859903381</v>
      </c>
      <c r="J39" s="98">
        <v>482</v>
      </c>
      <c r="K39" s="67">
        <f t="shared" si="3"/>
        <v>108.07174887892377</v>
      </c>
      <c r="L39" s="71"/>
      <c r="M39" s="71"/>
      <c r="N39" s="71"/>
      <c r="O39" s="71"/>
      <c r="P39" s="71"/>
    </row>
    <row r="40" spans="1:16" ht="46.5" customHeight="1">
      <c r="A40" s="68">
        <v>20</v>
      </c>
      <c r="B40" s="97" t="s">
        <v>141</v>
      </c>
      <c r="C40" s="98">
        <v>215.3</v>
      </c>
      <c r="D40" s="98">
        <v>250</v>
      </c>
      <c r="E40" s="67">
        <f t="shared" si="0"/>
        <v>116.11704598235019</v>
      </c>
      <c r="F40" s="98">
        <v>269</v>
      </c>
      <c r="G40" s="67">
        <f t="shared" si="1"/>
        <v>107.60000000000001</v>
      </c>
      <c r="H40" s="98">
        <v>283</v>
      </c>
      <c r="I40" s="67">
        <f t="shared" si="2"/>
        <v>105.20446096654274</v>
      </c>
      <c r="J40" s="98">
        <v>297.6</v>
      </c>
      <c r="K40" s="67">
        <f t="shared" si="3"/>
        <v>105.15901060070672</v>
      </c>
      <c r="L40" s="71"/>
      <c r="M40" s="71"/>
      <c r="N40" s="71"/>
      <c r="O40" s="71"/>
      <c r="P40" s="71"/>
    </row>
    <row r="41" spans="1:16" ht="39.75" customHeight="1">
      <c r="A41" s="68">
        <v>21</v>
      </c>
      <c r="B41" s="97" t="s">
        <v>133</v>
      </c>
      <c r="C41" s="98">
        <v>689.3</v>
      </c>
      <c r="D41" s="98">
        <v>448</v>
      </c>
      <c r="E41" s="67">
        <f t="shared" si="0"/>
        <v>64.99347163789352</v>
      </c>
      <c r="F41" s="98">
        <v>469</v>
      </c>
      <c r="G41" s="67">
        <f t="shared" si="1"/>
        <v>104.6875</v>
      </c>
      <c r="H41" s="98">
        <v>539</v>
      </c>
      <c r="I41" s="67">
        <f t="shared" si="2"/>
        <v>114.92537313432835</v>
      </c>
      <c r="J41" s="98">
        <v>617</v>
      </c>
      <c r="K41" s="67">
        <f t="shared" si="3"/>
        <v>114.47124304267162</v>
      </c>
      <c r="L41" s="71"/>
      <c r="M41" s="71"/>
      <c r="N41" s="71"/>
      <c r="O41" s="71"/>
      <c r="P41" s="71"/>
    </row>
    <row r="42" spans="1:16" ht="39.75" customHeight="1">
      <c r="A42" s="68">
        <v>22</v>
      </c>
      <c r="B42" s="97" t="s">
        <v>136</v>
      </c>
      <c r="C42" s="98">
        <v>216.783</v>
      </c>
      <c r="D42" s="98">
        <v>223.6</v>
      </c>
      <c r="E42" s="67">
        <f t="shared" si="0"/>
        <v>103.14461927365153</v>
      </c>
      <c r="F42" s="98">
        <v>230.1</v>
      </c>
      <c r="G42" s="67">
        <f t="shared" si="1"/>
        <v>102.90697674418605</v>
      </c>
      <c r="H42" s="98">
        <v>237.7</v>
      </c>
      <c r="I42" s="67">
        <f t="shared" si="2"/>
        <v>103.30291177748805</v>
      </c>
      <c r="J42" s="98">
        <v>245.2</v>
      </c>
      <c r="K42" s="67">
        <f t="shared" si="3"/>
        <v>103.155237694573</v>
      </c>
      <c r="L42" s="71"/>
      <c r="M42" s="71"/>
      <c r="N42" s="71"/>
      <c r="O42" s="71"/>
      <c r="P42" s="71"/>
    </row>
    <row r="43" spans="1:16" ht="90">
      <c r="A43" s="68">
        <v>23</v>
      </c>
      <c r="B43" s="97" t="s">
        <v>134</v>
      </c>
      <c r="C43" s="98">
        <v>95.561</v>
      </c>
      <c r="D43" s="98">
        <v>89</v>
      </c>
      <c r="E43" s="67">
        <f t="shared" si="0"/>
        <v>93.1342283986145</v>
      </c>
      <c r="F43" s="98">
        <v>94.2</v>
      </c>
      <c r="G43" s="67">
        <f t="shared" si="1"/>
        <v>105.84269662921348</v>
      </c>
      <c r="H43" s="98">
        <v>101.3</v>
      </c>
      <c r="I43" s="67">
        <f t="shared" si="2"/>
        <v>107.53715498938428</v>
      </c>
      <c r="J43" s="98">
        <v>116.1</v>
      </c>
      <c r="K43" s="67">
        <f t="shared" si="3"/>
        <v>114.61006910167819</v>
      </c>
      <c r="L43" s="71"/>
      <c r="M43" s="71"/>
      <c r="N43" s="71"/>
      <c r="O43" s="71"/>
      <c r="P43" s="71"/>
    </row>
    <row r="44" spans="1:16" s="106" customFormat="1" ht="18" customHeight="1">
      <c r="A44" s="104"/>
      <c r="B44" s="105" t="s">
        <v>64</v>
      </c>
      <c r="C44" s="74"/>
      <c r="D44" s="74"/>
      <c r="E44" s="67"/>
      <c r="F44" s="74"/>
      <c r="G44" s="67"/>
      <c r="H44" s="74"/>
      <c r="I44" s="67"/>
      <c r="J44" s="74"/>
      <c r="K44" s="67"/>
      <c r="L44" s="71"/>
      <c r="M44" s="71"/>
      <c r="N44" s="71"/>
      <c r="O44" s="71"/>
      <c r="P44" s="71"/>
    </row>
    <row r="45" spans="1:16" ht="51.75" customHeight="1">
      <c r="A45" s="68">
        <v>24</v>
      </c>
      <c r="B45" s="107" t="s">
        <v>54</v>
      </c>
      <c r="C45" s="108">
        <v>2669.8545</v>
      </c>
      <c r="D45" s="108">
        <v>2862.3495</v>
      </c>
      <c r="E45" s="67">
        <f t="shared" si="0"/>
        <v>107.2099434632112</v>
      </c>
      <c r="F45" s="109">
        <v>2864.293</v>
      </c>
      <c r="G45" s="67">
        <f t="shared" si="1"/>
        <v>100.06789876638055</v>
      </c>
      <c r="H45" s="109">
        <v>3011.261</v>
      </c>
      <c r="I45" s="67">
        <f t="shared" si="2"/>
        <v>105.13103931755585</v>
      </c>
      <c r="J45" s="109">
        <v>3116.948</v>
      </c>
      <c r="K45" s="67">
        <f t="shared" si="3"/>
        <v>103.50972565978174</v>
      </c>
      <c r="L45" s="71"/>
      <c r="M45" s="71"/>
      <c r="N45" s="71"/>
      <c r="O45" s="71"/>
      <c r="P45" s="71"/>
    </row>
    <row r="46" spans="1:16" ht="15" customHeight="1">
      <c r="A46" s="68"/>
      <c r="B46" s="110" t="s">
        <v>9</v>
      </c>
      <c r="C46" s="111"/>
      <c r="D46" s="111"/>
      <c r="E46" s="67"/>
      <c r="F46" s="112"/>
      <c r="G46" s="67"/>
      <c r="H46" s="112"/>
      <c r="I46" s="67"/>
      <c r="J46" s="112"/>
      <c r="K46" s="67"/>
      <c r="L46" s="71"/>
      <c r="M46" s="71"/>
      <c r="N46" s="71"/>
      <c r="O46" s="71"/>
      <c r="P46" s="71"/>
    </row>
    <row r="47" spans="1:16" ht="54" customHeight="1">
      <c r="A47" s="68">
        <v>25</v>
      </c>
      <c r="B47" s="110" t="s">
        <v>58</v>
      </c>
      <c r="C47" s="113">
        <v>2224.369</v>
      </c>
      <c r="D47" s="113">
        <v>2463.0136</v>
      </c>
      <c r="E47" s="67">
        <f t="shared" si="0"/>
        <v>110.72864259482127</v>
      </c>
      <c r="F47" s="109">
        <v>2442.767</v>
      </c>
      <c r="G47" s="67">
        <f t="shared" si="1"/>
        <v>99.17797449433489</v>
      </c>
      <c r="H47" s="109">
        <v>2567.493</v>
      </c>
      <c r="I47" s="67">
        <f t="shared" si="2"/>
        <v>105.10593110190207</v>
      </c>
      <c r="J47" s="109">
        <v>2654.979</v>
      </c>
      <c r="K47" s="67">
        <f t="shared" si="3"/>
        <v>103.40744843316028</v>
      </c>
      <c r="L47" s="71"/>
      <c r="M47" s="71"/>
      <c r="N47" s="71"/>
      <c r="O47" s="71"/>
      <c r="P47" s="71"/>
    </row>
    <row r="48" spans="1:16" ht="45.75" customHeight="1">
      <c r="A48" s="68">
        <v>26</v>
      </c>
      <c r="B48" s="110" t="s">
        <v>59</v>
      </c>
      <c r="C48" s="113">
        <v>445.486</v>
      </c>
      <c r="D48" s="113">
        <v>399.3359</v>
      </c>
      <c r="E48" s="67">
        <f t="shared" si="0"/>
        <v>89.64050497658737</v>
      </c>
      <c r="F48" s="109">
        <v>420.526</v>
      </c>
      <c r="G48" s="67">
        <f t="shared" si="1"/>
        <v>105.30633484242213</v>
      </c>
      <c r="H48" s="109">
        <v>443.767</v>
      </c>
      <c r="I48" s="67">
        <f t="shared" si="2"/>
        <v>105.52664995743426</v>
      </c>
      <c r="J48" s="109">
        <v>461.969</v>
      </c>
      <c r="K48" s="67">
        <f t="shared" si="3"/>
        <v>104.10170201930293</v>
      </c>
      <c r="L48" s="71"/>
      <c r="M48" s="71"/>
      <c r="N48" s="71"/>
      <c r="O48" s="71"/>
      <c r="P48" s="71"/>
    </row>
    <row r="49" spans="1:17" ht="20.25" customHeight="1">
      <c r="A49" s="68"/>
      <c r="B49" s="188" t="s">
        <v>10</v>
      </c>
      <c r="C49" s="189"/>
      <c r="D49" s="189"/>
      <c r="E49" s="189"/>
      <c r="F49" s="189"/>
      <c r="G49" s="189"/>
      <c r="H49" s="189"/>
      <c r="I49" s="189"/>
      <c r="J49" s="189"/>
      <c r="K49" s="190"/>
      <c r="L49" s="71"/>
      <c r="M49" s="71"/>
      <c r="N49" s="71"/>
      <c r="O49" s="71"/>
      <c r="P49" s="71"/>
      <c r="Q49" s="71"/>
    </row>
    <row r="50" spans="1:17" ht="53.25" customHeight="1">
      <c r="A50" s="68">
        <v>31</v>
      </c>
      <c r="B50" s="94" t="s">
        <v>11</v>
      </c>
      <c r="C50" s="75">
        <v>109.8247</v>
      </c>
      <c r="D50" s="75">
        <v>126.374</v>
      </c>
      <c r="E50" s="115">
        <f>D50/C50*100</f>
        <v>115.068832421122</v>
      </c>
      <c r="F50" s="75">
        <v>116.555</v>
      </c>
      <c r="G50" s="115">
        <f>F50/D50*100</f>
        <v>92.23020558026177</v>
      </c>
      <c r="H50" s="75">
        <v>116.593</v>
      </c>
      <c r="I50" s="115">
        <f>H50/F50*100</f>
        <v>100.03260263394964</v>
      </c>
      <c r="J50" s="75">
        <v>116.64</v>
      </c>
      <c r="K50" s="115">
        <f>J50/H50*100</f>
        <v>100.04031116790888</v>
      </c>
      <c r="L50" s="71"/>
      <c r="M50" s="71"/>
      <c r="N50" s="71"/>
      <c r="O50" s="71"/>
      <c r="P50" s="71"/>
      <c r="Q50" s="71"/>
    </row>
    <row r="51" spans="1:17" ht="15" customHeight="1" hidden="1">
      <c r="A51" s="116"/>
      <c r="B51" s="117" t="s">
        <v>12</v>
      </c>
      <c r="C51" s="118"/>
      <c r="D51" s="118"/>
      <c r="E51" s="119" t="e">
        <f aca="true" t="shared" si="4" ref="E51:E79">D51/C51*100</f>
        <v>#DIV/0!</v>
      </c>
      <c r="F51" s="118"/>
      <c r="G51" s="119" t="e">
        <f aca="true" t="shared" si="5" ref="G51:G79">F51/D51*100</f>
        <v>#DIV/0!</v>
      </c>
      <c r="H51" s="118"/>
      <c r="I51" s="119" t="e">
        <f aca="true" t="shared" si="6" ref="I51:I79">H51/F51*100</f>
        <v>#DIV/0!</v>
      </c>
      <c r="J51" s="118"/>
      <c r="K51" s="119" t="e">
        <f aca="true" t="shared" si="7" ref="K51:K79">J51/H51*100</f>
        <v>#DIV/0!</v>
      </c>
      <c r="L51" s="71"/>
      <c r="M51" s="71"/>
      <c r="N51" s="71"/>
      <c r="O51" s="71"/>
      <c r="P51" s="71"/>
      <c r="Q51" s="71"/>
    </row>
    <row r="52" spans="1:17" ht="15">
      <c r="A52" s="68">
        <v>32</v>
      </c>
      <c r="B52" s="94" t="s">
        <v>13</v>
      </c>
      <c r="C52" s="75">
        <v>3.328</v>
      </c>
      <c r="D52" s="75">
        <v>3.565</v>
      </c>
      <c r="E52" s="115">
        <f t="shared" si="4"/>
        <v>107.12139423076923</v>
      </c>
      <c r="F52" s="75">
        <v>3.5874</v>
      </c>
      <c r="G52" s="115">
        <f t="shared" si="5"/>
        <v>100.62833099579242</v>
      </c>
      <c r="H52" s="75">
        <v>3.5888</v>
      </c>
      <c r="I52" s="115">
        <f t="shared" si="6"/>
        <v>100.03902547806209</v>
      </c>
      <c r="J52" s="75">
        <v>3.5897</v>
      </c>
      <c r="K52" s="115">
        <f t="shared" si="7"/>
        <v>100.02507802050826</v>
      </c>
      <c r="L52" s="71"/>
      <c r="M52" s="71"/>
      <c r="N52" s="71"/>
      <c r="O52" s="71"/>
      <c r="P52" s="71"/>
      <c r="Q52" s="71"/>
    </row>
    <row r="53" spans="1:17" ht="15">
      <c r="A53" s="68">
        <v>33</v>
      </c>
      <c r="B53" s="94" t="s">
        <v>14</v>
      </c>
      <c r="C53" s="75">
        <v>75.921</v>
      </c>
      <c r="D53" s="75">
        <v>77.88</v>
      </c>
      <c r="E53" s="115">
        <f t="shared" si="4"/>
        <v>102.58031374718455</v>
      </c>
      <c r="F53" s="75">
        <v>79.695</v>
      </c>
      <c r="G53" s="115">
        <f t="shared" si="5"/>
        <v>102.33050847457628</v>
      </c>
      <c r="H53" s="75">
        <v>81.82</v>
      </c>
      <c r="I53" s="115">
        <f t="shared" si="6"/>
        <v>102.66641570989397</v>
      </c>
      <c r="J53" s="75">
        <v>83.945</v>
      </c>
      <c r="K53" s="115">
        <f t="shared" si="7"/>
        <v>102.5971645074554</v>
      </c>
      <c r="L53" s="71"/>
      <c r="M53" s="71"/>
      <c r="N53" s="71"/>
      <c r="O53" s="71"/>
      <c r="P53" s="71"/>
      <c r="Q53" s="71"/>
    </row>
    <row r="54" spans="1:17" ht="30">
      <c r="A54" s="68">
        <v>34</v>
      </c>
      <c r="B54" s="94" t="s">
        <v>15</v>
      </c>
      <c r="C54" s="75">
        <v>11.306</v>
      </c>
      <c r="D54" s="75">
        <v>12.556</v>
      </c>
      <c r="E54" s="115">
        <f t="shared" si="4"/>
        <v>111.0560764196002</v>
      </c>
      <c r="F54" s="75">
        <v>12.586</v>
      </c>
      <c r="G54" s="115">
        <f t="shared" si="5"/>
        <v>100.23892959541256</v>
      </c>
      <c r="H54" s="75">
        <v>12.651</v>
      </c>
      <c r="I54" s="115">
        <f t="shared" si="6"/>
        <v>100.51644684570158</v>
      </c>
      <c r="J54" s="75">
        <v>12.819</v>
      </c>
      <c r="K54" s="115">
        <f t="shared" si="7"/>
        <v>101.32795826416884</v>
      </c>
      <c r="L54" s="71"/>
      <c r="M54" s="71"/>
      <c r="N54" s="71"/>
      <c r="O54" s="71"/>
      <c r="P54" s="71"/>
      <c r="Q54" s="71"/>
    </row>
    <row r="55" spans="1:17" ht="15">
      <c r="A55" s="120">
        <v>35</v>
      </c>
      <c r="B55" s="94" t="s">
        <v>65</v>
      </c>
      <c r="C55" s="121">
        <v>2.2404</v>
      </c>
      <c r="D55" s="121">
        <v>1.004</v>
      </c>
      <c r="E55" s="122">
        <f t="shared" si="4"/>
        <v>44.81342617389751</v>
      </c>
      <c r="F55" s="121">
        <v>1.17</v>
      </c>
      <c r="G55" s="122">
        <f t="shared" si="5"/>
        <v>116.53386454183266</v>
      </c>
      <c r="H55" s="121">
        <v>1.242</v>
      </c>
      <c r="I55" s="122">
        <f t="shared" si="6"/>
        <v>106.15384615384616</v>
      </c>
      <c r="J55" s="121">
        <v>1.314</v>
      </c>
      <c r="K55" s="122">
        <f t="shared" si="7"/>
        <v>105.79710144927536</v>
      </c>
      <c r="L55" s="71"/>
      <c r="M55" s="71"/>
      <c r="N55" s="71"/>
      <c r="O55" s="71"/>
      <c r="P55" s="71"/>
      <c r="Q55" s="71"/>
    </row>
    <row r="56" spans="1:17" ht="51.75" customHeight="1">
      <c r="A56" s="68">
        <v>36</v>
      </c>
      <c r="B56" s="114" t="s">
        <v>55</v>
      </c>
      <c r="C56" s="75">
        <v>0.13</v>
      </c>
      <c r="D56" s="75">
        <v>0.131</v>
      </c>
      <c r="E56" s="122">
        <f t="shared" si="4"/>
        <v>100.76923076923077</v>
      </c>
      <c r="F56" s="75">
        <v>0.135</v>
      </c>
      <c r="G56" s="122">
        <f t="shared" si="5"/>
        <v>103.05343511450383</v>
      </c>
      <c r="H56" s="75">
        <v>0.14</v>
      </c>
      <c r="I56" s="122">
        <f t="shared" si="6"/>
        <v>103.7037037037037</v>
      </c>
      <c r="J56" s="75">
        <v>0.145</v>
      </c>
      <c r="K56" s="115">
        <f t="shared" si="7"/>
        <v>103.57142857142856</v>
      </c>
      <c r="L56" s="71"/>
      <c r="M56" s="71"/>
      <c r="N56" s="71"/>
      <c r="O56" s="71"/>
      <c r="P56" s="71"/>
      <c r="Q56" s="71"/>
    </row>
    <row r="57" spans="1:17" ht="63.75" customHeight="1">
      <c r="A57" s="68">
        <v>37</v>
      </c>
      <c r="B57" s="114" t="s">
        <v>57</v>
      </c>
      <c r="C57" s="75">
        <v>0.1224</v>
      </c>
      <c r="D57" s="75">
        <v>0.123</v>
      </c>
      <c r="E57" s="115">
        <f t="shared" si="4"/>
        <v>100.49019607843137</v>
      </c>
      <c r="F57" s="75">
        <v>0.22</v>
      </c>
      <c r="G57" s="115">
        <f t="shared" si="5"/>
        <v>178.86178861788616</v>
      </c>
      <c r="H57" s="75">
        <v>0.222</v>
      </c>
      <c r="I57" s="115">
        <f t="shared" si="6"/>
        <v>100.9090909090909</v>
      </c>
      <c r="J57" s="75">
        <v>0.224</v>
      </c>
      <c r="K57" s="115">
        <f t="shared" si="7"/>
        <v>100.9009009009009</v>
      </c>
      <c r="L57" s="71"/>
      <c r="M57" s="71"/>
      <c r="N57" s="71"/>
      <c r="O57" s="71"/>
      <c r="P57" s="71"/>
      <c r="Q57" s="71"/>
    </row>
    <row r="58" spans="1:17" ht="27" customHeight="1">
      <c r="A58" s="68">
        <v>38</v>
      </c>
      <c r="B58" s="114" t="s">
        <v>16</v>
      </c>
      <c r="C58" s="75">
        <v>1.988</v>
      </c>
      <c r="D58" s="75">
        <v>0.75</v>
      </c>
      <c r="E58" s="115">
        <f t="shared" si="4"/>
        <v>37.72635814889336</v>
      </c>
      <c r="F58" s="75">
        <v>0.815</v>
      </c>
      <c r="G58" s="115">
        <f t="shared" si="5"/>
        <v>108.66666666666667</v>
      </c>
      <c r="H58" s="75">
        <v>0.88</v>
      </c>
      <c r="I58" s="115">
        <f t="shared" si="6"/>
        <v>107.97546012269939</v>
      </c>
      <c r="J58" s="75">
        <v>0.945</v>
      </c>
      <c r="K58" s="115">
        <f t="shared" si="7"/>
        <v>107.38636363636363</v>
      </c>
      <c r="L58" s="71"/>
      <c r="M58" s="71"/>
      <c r="N58" s="71"/>
      <c r="O58" s="71"/>
      <c r="P58" s="71"/>
      <c r="Q58" s="71"/>
    </row>
    <row r="59" spans="1:17" ht="15">
      <c r="A59" s="68">
        <v>39</v>
      </c>
      <c r="B59" s="94" t="s">
        <v>66</v>
      </c>
      <c r="C59" s="123">
        <v>3.705</v>
      </c>
      <c r="D59" s="123">
        <v>3.8832</v>
      </c>
      <c r="E59" s="115">
        <f t="shared" si="4"/>
        <v>104.80971659919027</v>
      </c>
      <c r="F59" s="123">
        <v>3.9801</v>
      </c>
      <c r="G59" s="115">
        <f t="shared" si="5"/>
        <v>102.49536464771323</v>
      </c>
      <c r="H59" s="123">
        <v>4.009</v>
      </c>
      <c r="I59" s="115">
        <f t="shared" si="6"/>
        <v>100.72611240923595</v>
      </c>
      <c r="J59" s="123">
        <v>4.0238</v>
      </c>
      <c r="K59" s="115">
        <f t="shared" si="7"/>
        <v>100.36916936891991</v>
      </c>
      <c r="L59" s="71"/>
      <c r="M59" s="71"/>
      <c r="N59" s="71"/>
      <c r="O59" s="71"/>
      <c r="P59" s="71"/>
      <c r="Q59" s="71"/>
    </row>
    <row r="60" spans="1:17" ht="47.25" customHeight="1">
      <c r="A60" s="68">
        <v>40</v>
      </c>
      <c r="B60" s="114" t="s">
        <v>55</v>
      </c>
      <c r="C60" s="75">
        <v>0.2508</v>
      </c>
      <c r="D60" s="75">
        <v>0.251</v>
      </c>
      <c r="E60" s="115">
        <f t="shared" si="4"/>
        <v>100.07974481658692</v>
      </c>
      <c r="F60" s="75">
        <v>0.252</v>
      </c>
      <c r="G60" s="115">
        <f t="shared" si="5"/>
        <v>100.39840637450199</v>
      </c>
      <c r="H60" s="75">
        <v>0.253</v>
      </c>
      <c r="I60" s="115">
        <f t="shared" si="6"/>
        <v>100.39682539682539</v>
      </c>
      <c r="J60" s="75">
        <v>0.254</v>
      </c>
      <c r="K60" s="115">
        <f t="shared" si="7"/>
        <v>100.39525691699605</v>
      </c>
      <c r="L60" s="71"/>
      <c r="M60" s="71"/>
      <c r="N60" s="71"/>
      <c r="O60" s="71"/>
      <c r="P60" s="71"/>
      <c r="Q60" s="71"/>
    </row>
    <row r="61" spans="1:17" ht="66.75" customHeight="1">
      <c r="A61" s="68">
        <v>41</v>
      </c>
      <c r="B61" s="114" t="s">
        <v>57</v>
      </c>
      <c r="C61" s="75">
        <v>1.8427</v>
      </c>
      <c r="D61" s="75">
        <v>1.9482</v>
      </c>
      <c r="E61" s="115">
        <f t="shared" si="4"/>
        <v>105.72529440494927</v>
      </c>
      <c r="F61" s="75">
        <v>1.9551</v>
      </c>
      <c r="G61" s="115">
        <f t="shared" si="5"/>
        <v>100.3541730828457</v>
      </c>
      <c r="H61" s="75">
        <v>1.962</v>
      </c>
      <c r="I61" s="115">
        <f t="shared" si="6"/>
        <v>100.35292312413686</v>
      </c>
      <c r="J61" s="75">
        <v>1.9688</v>
      </c>
      <c r="K61" s="115">
        <f t="shared" si="7"/>
        <v>100.34658511722732</v>
      </c>
      <c r="L61" s="71"/>
      <c r="M61" s="71"/>
      <c r="N61" s="71"/>
      <c r="O61" s="71"/>
      <c r="P61" s="71"/>
      <c r="Q61" s="71"/>
    </row>
    <row r="62" spans="1:17" ht="29.25" customHeight="1">
      <c r="A62" s="68">
        <v>42</v>
      </c>
      <c r="B62" s="114" t="s">
        <v>16</v>
      </c>
      <c r="C62" s="75">
        <v>1.6115</v>
      </c>
      <c r="D62" s="75">
        <v>1.684</v>
      </c>
      <c r="E62" s="115">
        <f t="shared" si="4"/>
        <v>104.49891405522804</v>
      </c>
      <c r="F62" s="75">
        <v>1.773</v>
      </c>
      <c r="G62" s="115">
        <f t="shared" si="5"/>
        <v>105.28503562945369</v>
      </c>
      <c r="H62" s="75">
        <v>1.794</v>
      </c>
      <c r="I62" s="115">
        <f t="shared" si="6"/>
        <v>101.18443316412859</v>
      </c>
      <c r="J62" s="75">
        <v>1.801</v>
      </c>
      <c r="K62" s="115">
        <f t="shared" si="7"/>
        <v>100.3901895206243</v>
      </c>
      <c r="L62" s="71"/>
      <c r="M62" s="71"/>
      <c r="N62" s="71"/>
      <c r="O62" s="71"/>
      <c r="P62" s="71"/>
      <c r="Q62" s="71"/>
    </row>
    <row r="63" spans="1:17" ht="39.75" customHeight="1">
      <c r="A63" s="68">
        <v>43</v>
      </c>
      <c r="B63" s="107" t="s">
        <v>67</v>
      </c>
      <c r="C63" s="124">
        <v>0.2962</v>
      </c>
      <c r="D63" s="124">
        <v>0.2978</v>
      </c>
      <c r="E63" s="115">
        <f t="shared" si="4"/>
        <v>100.54017555705603</v>
      </c>
      <c r="F63" s="124">
        <v>0.3101</v>
      </c>
      <c r="G63" s="115">
        <f t="shared" si="5"/>
        <v>104.13028878441905</v>
      </c>
      <c r="H63" s="124">
        <v>0.3136</v>
      </c>
      <c r="I63" s="115">
        <f t="shared" si="6"/>
        <v>101.12866817155756</v>
      </c>
      <c r="J63" s="124">
        <v>0.316</v>
      </c>
      <c r="K63" s="115">
        <f t="shared" si="7"/>
        <v>100.76530612244898</v>
      </c>
      <c r="L63" s="71"/>
      <c r="M63" s="71"/>
      <c r="N63" s="71"/>
      <c r="O63" s="71"/>
      <c r="P63" s="71"/>
      <c r="Q63" s="71"/>
    </row>
    <row r="64" spans="1:17" ht="28.5" customHeight="1">
      <c r="A64" s="139">
        <v>45</v>
      </c>
      <c r="B64" s="114" t="s">
        <v>16</v>
      </c>
      <c r="C64" s="124">
        <v>0.2962</v>
      </c>
      <c r="D64" s="124">
        <v>0.2978</v>
      </c>
      <c r="E64" s="115">
        <f>D64/C64*100</f>
        <v>100.54017555705603</v>
      </c>
      <c r="F64" s="124">
        <v>0.3101</v>
      </c>
      <c r="G64" s="115">
        <f>F64/D64*100</f>
        <v>104.13028878441905</v>
      </c>
      <c r="H64" s="124">
        <v>0.3136</v>
      </c>
      <c r="I64" s="115">
        <f>H64/F64*100</f>
        <v>101.12866817155756</v>
      </c>
      <c r="J64" s="124">
        <v>0.316</v>
      </c>
      <c r="K64" s="115">
        <f>J64/H64*100</f>
        <v>100.76530612244898</v>
      </c>
      <c r="L64" s="71"/>
      <c r="M64" s="71"/>
      <c r="N64" s="71"/>
      <c r="O64" s="71"/>
      <c r="P64" s="71"/>
      <c r="Q64" s="71"/>
    </row>
    <row r="65" spans="1:17" ht="42.75" customHeight="1">
      <c r="A65" s="68">
        <v>46</v>
      </c>
      <c r="B65" s="110" t="s">
        <v>68</v>
      </c>
      <c r="C65" s="125">
        <v>0.0199</v>
      </c>
      <c r="D65" s="125">
        <v>0.0207</v>
      </c>
      <c r="E65" s="115">
        <f t="shared" si="4"/>
        <v>104.02010050251256</v>
      </c>
      <c r="F65" s="75">
        <v>0.021</v>
      </c>
      <c r="G65" s="115">
        <f t="shared" si="5"/>
        <v>101.44927536231884</v>
      </c>
      <c r="H65" s="75">
        <v>0.0214</v>
      </c>
      <c r="I65" s="115">
        <f t="shared" si="6"/>
        <v>101.9047619047619</v>
      </c>
      <c r="J65" s="75">
        <v>0.0218</v>
      </c>
      <c r="K65" s="115">
        <f t="shared" si="7"/>
        <v>101.86915887850468</v>
      </c>
      <c r="L65" s="71"/>
      <c r="M65" s="71"/>
      <c r="N65" s="71"/>
      <c r="O65" s="71"/>
      <c r="P65" s="71"/>
      <c r="Q65" s="71"/>
    </row>
    <row r="66" spans="1:17" ht="42.75" customHeight="1">
      <c r="A66" s="139"/>
      <c r="B66" s="114" t="s">
        <v>57</v>
      </c>
      <c r="C66" s="75">
        <v>0.0046</v>
      </c>
      <c r="D66" s="75">
        <v>0.0051</v>
      </c>
      <c r="E66" s="115">
        <f t="shared" si="4"/>
        <v>110.86956521739131</v>
      </c>
      <c r="F66" s="75">
        <v>0.0052</v>
      </c>
      <c r="G66" s="115">
        <f t="shared" si="5"/>
        <v>101.96078431372548</v>
      </c>
      <c r="H66" s="75">
        <v>0.0053</v>
      </c>
      <c r="I66" s="115">
        <f t="shared" si="6"/>
        <v>101.92307692307693</v>
      </c>
      <c r="J66" s="75">
        <v>0.0054</v>
      </c>
      <c r="K66" s="115">
        <f t="shared" si="7"/>
        <v>101.88679245283019</v>
      </c>
      <c r="L66" s="71"/>
      <c r="M66" s="71"/>
      <c r="N66" s="71"/>
      <c r="O66" s="71"/>
      <c r="P66" s="71"/>
      <c r="Q66" s="71"/>
    </row>
    <row r="67" spans="1:17" ht="42.75" customHeight="1">
      <c r="A67" s="68">
        <v>47</v>
      </c>
      <c r="B67" s="114" t="s">
        <v>16</v>
      </c>
      <c r="C67" s="125">
        <v>0.0153</v>
      </c>
      <c r="D67" s="125">
        <v>0.0156</v>
      </c>
      <c r="E67" s="115">
        <f>D67/C67*100</f>
        <v>101.96078431372548</v>
      </c>
      <c r="F67" s="75">
        <v>0.0158</v>
      </c>
      <c r="G67" s="115">
        <f>F67/D67*100</f>
        <v>101.2820512820513</v>
      </c>
      <c r="H67" s="75">
        <v>0.0161</v>
      </c>
      <c r="I67" s="115">
        <f>H67/F67*100</f>
        <v>101.89873417721518</v>
      </c>
      <c r="J67" s="75">
        <v>0.0164</v>
      </c>
      <c r="K67" s="115">
        <f>J67/H67*100</f>
        <v>101.8633540372671</v>
      </c>
      <c r="L67" s="71"/>
      <c r="M67" s="71"/>
      <c r="N67" s="71"/>
      <c r="O67" s="71"/>
      <c r="P67" s="71"/>
      <c r="Q67" s="71"/>
    </row>
    <row r="68" spans="1:17" ht="16.5" customHeight="1">
      <c r="A68" s="68">
        <v>48</v>
      </c>
      <c r="B68" s="94" t="s">
        <v>69</v>
      </c>
      <c r="C68" s="126">
        <v>1.3863</v>
      </c>
      <c r="D68" s="126">
        <v>1.3742</v>
      </c>
      <c r="E68" s="115">
        <f>D68/C68*100</f>
        <v>99.12717305056626</v>
      </c>
      <c r="F68" s="127">
        <v>1.3861</v>
      </c>
      <c r="G68" s="115">
        <f t="shared" si="5"/>
        <v>100.86595837578227</v>
      </c>
      <c r="H68" s="127">
        <v>1.4239</v>
      </c>
      <c r="I68" s="115">
        <f t="shared" si="6"/>
        <v>102.72707596854482</v>
      </c>
      <c r="J68" s="127">
        <v>1.4598</v>
      </c>
      <c r="K68" s="115">
        <f t="shared" si="7"/>
        <v>102.521244469415</v>
      </c>
      <c r="L68" s="71"/>
      <c r="M68" s="71"/>
      <c r="N68" s="71"/>
      <c r="O68" s="71"/>
      <c r="P68" s="71"/>
      <c r="Q68" s="71"/>
    </row>
    <row r="69" spans="1:17" ht="29.25" customHeight="1">
      <c r="A69" s="68">
        <v>49</v>
      </c>
      <c r="B69" s="114" t="s">
        <v>55</v>
      </c>
      <c r="C69" s="126">
        <v>0.317</v>
      </c>
      <c r="D69" s="126">
        <v>0.25</v>
      </c>
      <c r="E69" s="128">
        <f t="shared" si="4"/>
        <v>78.86435331230284</v>
      </c>
      <c r="F69" s="126">
        <v>0.255</v>
      </c>
      <c r="G69" s="128">
        <f t="shared" si="5"/>
        <v>102</v>
      </c>
      <c r="H69" s="126">
        <v>0.257</v>
      </c>
      <c r="I69" s="128">
        <f t="shared" si="6"/>
        <v>100.7843137254902</v>
      </c>
      <c r="J69" s="126">
        <v>0.26</v>
      </c>
      <c r="K69" s="115">
        <f t="shared" si="7"/>
        <v>101.16731517509727</v>
      </c>
      <c r="L69" s="71"/>
      <c r="M69" s="71"/>
      <c r="N69" s="71"/>
      <c r="O69" s="71"/>
      <c r="P69" s="71"/>
      <c r="Q69" s="71"/>
    </row>
    <row r="70" spans="1:17" ht="61.5" customHeight="1">
      <c r="A70" s="68">
        <v>50</v>
      </c>
      <c r="B70" s="114" t="s">
        <v>57</v>
      </c>
      <c r="C70" s="125">
        <v>0.0313</v>
      </c>
      <c r="D70" s="125">
        <v>0.0492</v>
      </c>
      <c r="E70" s="115">
        <f t="shared" si="4"/>
        <v>157.18849840255592</v>
      </c>
      <c r="F70" s="125">
        <v>0.0501</v>
      </c>
      <c r="G70" s="115">
        <f t="shared" si="5"/>
        <v>101.82926829268293</v>
      </c>
      <c r="H70" s="125">
        <v>0.0519</v>
      </c>
      <c r="I70" s="115">
        <f t="shared" si="6"/>
        <v>103.59281437125749</v>
      </c>
      <c r="J70" s="125">
        <v>0.0568</v>
      </c>
      <c r="K70" s="115">
        <f t="shared" si="7"/>
        <v>109.4412331406551</v>
      </c>
      <c r="L70" s="71"/>
      <c r="M70" s="71"/>
      <c r="N70" s="71"/>
      <c r="O70" s="71"/>
      <c r="P70" s="71"/>
      <c r="Q70" s="71"/>
    </row>
    <row r="71" spans="1:17" ht="36.75" customHeight="1">
      <c r="A71" s="68">
        <v>51</v>
      </c>
      <c r="B71" s="114" t="s">
        <v>16</v>
      </c>
      <c r="C71" s="75">
        <v>1.038</v>
      </c>
      <c r="D71" s="75">
        <v>1.075</v>
      </c>
      <c r="E71" s="115">
        <f t="shared" si="4"/>
        <v>103.5645472061657</v>
      </c>
      <c r="F71" s="75">
        <v>1.081</v>
      </c>
      <c r="G71" s="115">
        <f t="shared" si="5"/>
        <v>100.55813953488372</v>
      </c>
      <c r="H71" s="75">
        <v>1.115</v>
      </c>
      <c r="I71" s="115">
        <f t="shared" si="6"/>
        <v>103.14523589269196</v>
      </c>
      <c r="J71" s="75">
        <v>1.143</v>
      </c>
      <c r="K71" s="115">
        <f t="shared" si="7"/>
        <v>102.51121076233186</v>
      </c>
      <c r="L71" s="71"/>
      <c r="M71" s="71"/>
      <c r="N71" s="71"/>
      <c r="O71" s="71"/>
      <c r="P71" s="71"/>
      <c r="Q71" s="71"/>
    </row>
    <row r="72" spans="1:17" ht="17.25" customHeight="1">
      <c r="A72" s="68">
        <v>52</v>
      </c>
      <c r="B72" s="94" t="s">
        <v>17</v>
      </c>
      <c r="C72" s="123">
        <v>8.639</v>
      </c>
      <c r="D72" s="123">
        <v>10.395</v>
      </c>
      <c r="E72" s="115">
        <f t="shared" si="4"/>
        <v>120.32642666975345</v>
      </c>
      <c r="F72" s="123">
        <v>10.78</v>
      </c>
      <c r="G72" s="115">
        <f t="shared" si="5"/>
        <v>103.7037037037037</v>
      </c>
      <c r="H72" s="123">
        <v>11.076</v>
      </c>
      <c r="I72" s="115">
        <f t="shared" si="6"/>
        <v>102.74582560296848</v>
      </c>
      <c r="J72" s="123">
        <v>11.161</v>
      </c>
      <c r="K72" s="115">
        <f t="shared" si="7"/>
        <v>100.76742506319971</v>
      </c>
      <c r="L72" s="71"/>
      <c r="M72" s="71"/>
      <c r="N72" s="71"/>
      <c r="O72" s="71"/>
      <c r="P72" s="71"/>
      <c r="Q72" s="71"/>
    </row>
    <row r="73" spans="1:17" ht="45">
      <c r="A73" s="68">
        <v>53</v>
      </c>
      <c r="B73" s="114" t="s">
        <v>55</v>
      </c>
      <c r="C73" s="75">
        <v>7.597</v>
      </c>
      <c r="D73" s="75">
        <v>9.3</v>
      </c>
      <c r="E73" s="115">
        <f t="shared" si="4"/>
        <v>122.41674345136238</v>
      </c>
      <c r="F73" s="75">
        <v>9.683</v>
      </c>
      <c r="G73" s="115">
        <f t="shared" si="5"/>
        <v>104.11827956989245</v>
      </c>
      <c r="H73" s="75">
        <v>9.978</v>
      </c>
      <c r="I73" s="115">
        <f t="shared" si="6"/>
        <v>103.04657647423319</v>
      </c>
      <c r="J73" s="75">
        <v>10.06</v>
      </c>
      <c r="K73" s="115">
        <f t="shared" si="7"/>
        <v>100.82180797755062</v>
      </c>
      <c r="L73" s="71"/>
      <c r="M73" s="71"/>
      <c r="N73" s="71"/>
      <c r="O73" s="71"/>
      <c r="P73" s="71"/>
      <c r="Q73" s="71"/>
    </row>
    <row r="74" spans="1:17" ht="70.5" customHeight="1">
      <c r="A74" s="68">
        <v>54</v>
      </c>
      <c r="B74" s="114" t="s">
        <v>57</v>
      </c>
      <c r="C74" s="158">
        <v>0</v>
      </c>
      <c r="D74" s="75">
        <v>0.022</v>
      </c>
      <c r="E74" s="115" t="e">
        <f t="shared" si="4"/>
        <v>#DIV/0!</v>
      </c>
      <c r="F74" s="75">
        <v>0.022</v>
      </c>
      <c r="G74" s="115">
        <f t="shared" si="5"/>
        <v>100</v>
      </c>
      <c r="H74" s="75">
        <v>0.022</v>
      </c>
      <c r="I74" s="115">
        <f t="shared" si="6"/>
        <v>100</v>
      </c>
      <c r="J74" s="75">
        <v>0.024</v>
      </c>
      <c r="K74" s="115">
        <f t="shared" si="7"/>
        <v>109.09090909090911</v>
      </c>
      <c r="L74" s="71"/>
      <c r="M74" s="71"/>
      <c r="N74" s="71"/>
      <c r="O74" s="71"/>
      <c r="P74" s="71"/>
      <c r="Q74" s="71"/>
    </row>
    <row r="75" spans="1:17" ht="33.75" customHeight="1">
      <c r="A75" s="68">
        <v>55</v>
      </c>
      <c r="B75" s="114" t="s">
        <v>16</v>
      </c>
      <c r="C75" s="75">
        <v>1.042</v>
      </c>
      <c r="D75" s="75">
        <v>1.073</v>
      </c>
      <c r="E75" s="115">
        <f t="shared" si="4"/>
        <v>102.9750479846449</v>
      </c>
      <c r="F75" s="75">
        <v>1.075</v>
      </c>
      <c r="G75" s="115">
        <f t="shared" si="5"/>
        <v>100.18639328984156</v>
      </c>
      <c r="H75" s="75">
        <v>1.076</v>
      </c>
      <c r="I75" s="115">
        <f t="shared" si="6"/>
        <v>100.09302325581397</v>
      </c>
      <c r="J75" s="75">
        <v>1.077</v>
      </c>
      <c r="K75" s="115">
        <f t="shared" si="7"/>
        <v>100.09293680297398</v>
      </c>
      <c r="L75" s="71"/>
      <c r="M75" s="71"/>
      <c r="N75" s="71"/>
      <c r="O75" s="71"/>
      <c r="P75" s="71"/>
      <c r="Q75" s="71"/>
    </row>
    <row r="76" spans="1:17" ht="15">
      <c r="A76" s="68">
        <v>56</v>
      </c>
      <c r="B76" s="94" t="s">
        <v>60</v>
      </c>
      <c r="C76" s="123">
        <v>3.702</v>
      </c>
      <c r="D76" s="123">
        <v>3.702</v>
      </c>
      <c r="E76" s="115">
        <f t="shared" si="4"/>
        <v>100</v>
      </c>
      <c r="F76" s="123">
        <v>3.703</v>
      </c>
      <c r="G76" s="115">
        <f t="shared" si="5"/>
        <v>100.02701242571584</v>
      </c>
      <c r="H76" s="123">
        <v>3.703</v>
      </c>
      <c r="I76" s="115">
        <f t="shared" si="6"/>
        <v>100</v>
      </c>
      <c r="J76" s="123">
        <v>3.704</v>
      </c>
      <c r="K76" s="115">
        <f t="shared" si="7"/>
        <v>100.02700513097489</v>
      </c>
      <c r="L76" s="71"/>
      <c r="M76" s="71"/>
      <c r="N76" s="71"/>
      <c r="O76" s="71"/>
      <c r="P76" s="71"/>
      <c r="Q76" s="71"/>
    </row>
    <row r="77" spans="1:17" ht="34.5" customHeight="1">
      <c r="A77" s="116">
        <v>57</v>
      </c>
      <c r="B77" s="114" t="s">
        <v>16</v>
      </c>
      <c r="C77" s="75">
        <v>3.702</v>
      </c>
      <c r="D77" s="75">
        <v>3.702</v>
      </c>
      <c r="E77" s="115">
        <f t="shared" si="4"/>
        <v>100</v>
      </c>
      <c r="F77" s="75">
        <v>3.703</v>
      </c>
      <c r="G77" s="129">
        <f t="shared" si="5"/>
        <v>100.02701242571584</v>
      </c>
      <c r="H77" s="75">
        <v>3.703</v>
      </c>
      <c r="I77" s="129">
        <f t="shared" si="6"/>
        <v>100</v>
      </c>
      <c r="J77" s="75">
        <v>3.704</v>
      </c>
      <c r="K77" s="129">
        <f t="shared" si="7"/>
        <v>100.02700513097489</v>
      </c>
      <c r="L77" s="71"/>
      <c r="M77" s="71"/>
      <c r="N77" s="71"/>
      <c r="O77" s="71"/>
      <c r="P77" s="71"/>
      <c r="Q77" s="71"/>
    </row>
    <row r="78" spans="1:17" ht="47.25" customHeight="1">
      <c r="A78" s="68">
        <v>58</v>
      </c>
      <c r="B78" s="156" t="s">
        <v>62</v>
      </c>
      <c r="C78" s="157">
        <v>310</v>
      </c>
      <c r="D78" s="157">
        <v>337</v>
      </c>
      <c r="E78" s="115">
        <f t="shared" si="4"/>
        <v>108.70967741935485</v>
      </c>
      <c r="F78" s="124">
        <v>340</v>
      </c>
      <c r="G78" s="115">
        <f t="shared" si="5"/>
        <v>100.89020771513353</v>
      </c>
      <c r="H78" s="124">
        <v>342</v>
      </c>
      <c r="I78" s="115">
        <f t="shared" si="6"/>
        <v>100.58823529411765</v>
      </c>
      <c r="J78" s="124">
        <v>345</v>
      </c>
      <c r="K78" s="115">
        <f t="shared" si="7"/>
        <v>100.87719298245614</v>
      </c>
      <c r="L78" s="71"/>
      <c r="M78" s="71"/>
      <c r="N78" s="71"/>
      <c r="O78" s="71"/>
      <c r="P78" s="71"/>
      <c r="Q78" s="71"/>
    </row>
    <row r="79" spans="1:17" ht="48.75" customHeight="1" hidden="1">
      <c r="A79" s="68">
        <v>59</v>
      </c>
      <c r="B79" s="114" t="s">
        <v>55</v>
      </c>
      <c r="C79" s="75">
        <v>117</v>
      </c>
      <c r="D79" s="75">
        <v>117.1</v>
      </c>
      <c r="E79" s="115">
        <f t="shared" si="4"/>
        <v>100.08547008547009</v>
      </c>
      <c r="F79" s="75">
        <v>117.3</v>
      </c>
      <c r="G79" s="115">
        <f t="shared" si="5"/>
        <v>100.17079419299743</v>
      </c>
      <c r="H79" s="75"/>
      <c r="I79" s="115">
        <f t="shared" si="6"/>
        <v>0</v>
      </c>
      <c r="J79" s="75"/>
      <c r="K79" s="115" t="e">
        <f t="shared" si="7"/>
        <v>#DIV/0!</v>
      </c>
      <c r="L79" s="71"/>
      <c r="M79" s="71"/>
      <c r="N79" s="71"/>
      <c r="O79" s="71"/>
      <c r="P79" s="71"/>
      <c r="Q79" s="71"/>
    </row>
    <row r="80" spans="1:17" ht="21" customHeight="1">
      <c r="A80" s="68"/>
      <c r="B80" s="188" t="s">
        <v>56</v>
      </c>
      <c r="C80" s="189"/>
      <c r="D80" s="189"/>
      <c r="E80" s="189"/>
      <c r="F80" s="189"/>
      <c r="G80" s="189"/>
      <c r="H80" s="189"/>
      <c r="I80" s="189"/>
      <c r="J80" s="189"/>
      <c r="K80" s="190"/>
      <c r="L80" s="71"/>
      <c r="M80" s="71"/>
      <c r="N80" s="71"/>
      <c r="O80" s="71"/>
      <c r="P80" s="71"/>
      <c r="Q80" s="71"/>
    </row>
    <row r="81" spans="1:17" ht="14.25" customHeight="1">
      <c r="A81" s="68">
        <v>59</v>
      </c>
      <c r="B81" s="94" t="s">
        <v>18</v>
      </c>
      <c r="C81" s="130">
        <v>3381</v>
      </c>
      <c r="D81" s="130">
        <v>3380</v>
      </c>
      <c r="E81" s="131">
        <f>D81/C81*100</f>
        <v>99.9704229517894</v>
      </c>
      <c r="F81" s="130">
        <v>3383</v>
      </c>
      <c r="G81" s="131">
        <f>F81/D81*100</f>
        <v>100.08875739644971</v>
      </c>
      <c r="H81" s="130">
        <v>3386</v>
      </c>
      <c r="I81" s="131">
        <f>H81/F81*100</f>
        <v>100.08867868755542</v>
      </c>
      <c r="J81" s="130">
        <v>3389</v>
      </c>
      <c r="K81" s="131">
        <f>J81/H81*100</f>
        <v>100.0886001181335</v>
      </c>
      <c r="L81" s="70"/>
      <c r="M81" s="71"/>
      <c r="N81" s="71"/>
      <c r="O81" s="71"/>
      <c r="P81" s="71"/>
      <c r="Q81" s="71"/>
    </row>
    <row r="82" spans="1:17" ht="49.5" customHeight="1">
      <c r="A82" s="68">
        <v>60</v>
      </c>
      <c r="B82" s="107" t="s">
        <v>55</v>
      </c>
      <c r="C82" s="132">
        <v>2868</v>
      </c>
      <c r="D82" s="132">
        <v>2865</v>
      </c>
      <c r="E82" s="131">
        <f aca="true" t="shared" si="8" ref="E82:E88">D82/C82*100</f>
        <v>99.89539748953975</v>
      </c>
      <c r="F82" s="132">
        <v>2868</v>
      </c>
      <c r="G82" s="131">
        <f aca="true" t="shared" si="9" ref="G82:G88">F82/D82*100</f>
        <v>100.10471204188482</v>
      </c>
      <c r="H82" s="132">
        <v>2870</v>
      </c>
      <c r="I82" s="131">
        <f aca="true" t="shared" si="10" ref="I82:I88">H82/F82*100</f>
        <v>100.06973500697349</v>
      </c>
      <c r="J82" s="132">
        <v>2872</v>
      </c>
      <c r="K82" s="131">
        <f>J82/H82*100</f>
        <v>100.06968641114982</v>
      </c>
      <c r="L82" s="70"/>
      <c r="M82" s="71"/>
      <c r="N82" s="71"/>
      <c r="O82" s="71"/>
      <c r="P82" s="71"/>
      <c r="Q82" s="71"/>
    </row>
    <row r="83" spans="1:17" ht="60">
      <c r="A83" s="68">
        <v>61</v>
      </c>
      <c r="B83" s="114" t="s">
        <v>57</v>
      </c>
      <c r="C83" s="132">
        <v>143</v>
      </c>
      <c r="D83" s="132">
        <v>143</v>
      </c>
      <c r="E83" s="131">
        <f t="shared" si="8"/>
        <v>100</v>
      </c>
      <c r="F83" s="132">
        <v>143</v>
      </c>
      <c r="G83" s="131">
        <f t="shared" si="9"/>
        <v>100</v>
      </c>
      <c r="H83" s="133">
        <v>143</v>
      </c>
      <c r="I83" s="131">
        <f t="shared" si="10"/>
        <v>100</v>
      </c>
      <c r="J83" s="133">
        <v>143</v>
      </c>
      <c r="K83" s="131">
        <f aca="true" t="shared" si="11" ref="K83:K88">J83/H83*100</f>
        <v>100</v>
      </c>
      <c r="L83" s="70"/>
      <c r="M83" s="71"/>
      <c r="N83" s="71"/>
      <c r="O83" s="71"/>
      <c r="P83" s="71"/>
      <c r="Q83" s="71"/>
    </row>
    <row r="84" spans="1:17" ht="36" customHeight="1">
      <c r="A84" s="68">
        <v>62</v>
      </c>
      <c r="B84" s="114" t="s">
        <v>16</v>
      </c>
      <c r="C84" s="132">
        <v>370</v>
      </c>
      <c r="D84" s="132">
        <v>372</v>
      </c>
      <c r="E84" s="131">
        <f t="shared" si="8"/>
        <v>100.54054054054053</v>
      </c>
      <c r="F84" s="132">
        <v>372</v>
      </c>
      <c r="G84" s="131">
        <f t="shared" si="9"/>
        <v>100</v>
      </c>
      <c r="H84" s="132">
        <v>373</v>
      </c>
      <c r="I84" s="131">
        <f t="shared" si="10"/>
        <v>100.26881720430107</v>
      </c>
      <c r="J84" s="132">
        <v>374</v>
      </c>
      <c r="K84" s="131">
        <f t="shared" si="11"/>
        <v>100.26809651474531</v>
      </c>
      <c r="L84" s="70"/>
      <c r="M84" s="71"/>
      <c r="N84" s="71"/>
      <c r="O84" s="71"/>
      <c r="P84" s="71"/>
      <c r="Q84" s="71"/>
    </row>
    <row r="85" spans="1:17" ht="45">
      <c r="A85" s="68">
        <v>63</v>
      </c>
      <c r="B85" s="94" t="s">
        <v>19</v>
      </c>
      <c r="C85" s="130">
        <v>1692</v>
      </c>
      <c r="D85" s="130">
        <v>1705</v>
      </c>
      <c r="E85" s="131">
        <f t="shared" si="8"/>
        <v>100.76832151300236</v>
      </c>
      <c r="F85" s="130">
        <v>1721</v>
      </c>
      <c r="G85" s="131">
        <f t="shared" si="9"/>
        <v>100.93841642228737</v>
      </c>
      <c r="H85" s="130">
        <v>1737</v>
      </c>
      <c r="I85" s="131">
        <f t="shared" si="10"/>
        <v>100.92969203951192</v>
      </c>
      <c r="J85" s="130">
        <v>1739</v>
      </c>
      <c r="K85" s="131">
        <f t="shared" si="11"/>
        <v>100.11514104778354</v>
      </c>
      <c r="L85" s="70"/>
      <c r="M85" s="71"/>
      <c r="N85" s="71"/>
      <c r="O85" s="71"/>
      <c r="P85" s="71"/>
      <c r="Q85" s="71"/>
    </row>
    <row r="86" spans="1:17" ht="41.25" customHeight="1">
      <c r="A86" s="68">
        <v>64</v>
      </c>
      <c r="B86" s="114" t="s">
        <v>55</v>
      </c>
      <c r="C86" s="132">
        <v>1506</v>
      </c>
      <c r="D86" s="132">
        <v>1507</v>
      </c>
      <c r="E86" s="131">
        <f t="shared" si="8"/>
        <v>100.066401062417</v>
      </c>
      <c r="F86" s="132">
        <v>1508</v>
      </c>
      <c r="G86" s="131">
        <f t="shared" si="9"/>
        <v>100.06635700066357</v>
      </c>
      <c r="H86" s="132">
        <v>1509</v>
      </c>
      <c r="I86" s="131">
        <f t="shared" si="10"/>
        <v>100.06631299734747</v>
      </c>
      <c r="J86" s="132">
        <v>1510</v>
      </c>
      <c r="K86" s="131">
        <f t="shared" si="11"/>
        <v>100.06626905235254</v>
      </c>
      <c r="L86" s="70"/>
      <c r="M86" s="71"/>
      <c r="N86" s="71"/>
      <c r="O86" s="71"/>
      <c r="P86" s="71"/>
      <c r="Q86" s="71"/>
    </row>
    <row r="87" spans="1:17" ht="60">
      <c r="A87" s="68">
        <v>65</v>
      </c>
      <c r="B87" s="114" t="s">
        <v>57</v>
      </c>
      <c r="C87" s="132">
        <v>8</v>
      </c>
      <c r="D87" s="132">
        <v>8</v>
      </c>
      <c r="E87" s="131">
        <f t="shared" si="8"/>
        <v>100</v>
      </c>
      <c r="F87" s="132">
        <v>8</v>
      </c>
      <c r="G87" s="131">
        <f t="shared" si="9"/>
        <v>100</v>
      </c>
      <c r="H87" s="132">
        <v>8</v>
      </c>
      <c r="I87" s="131">
        <f t="shared" si="10"/>
        <v>100</v>
      </c>
      <c r="J87" s="132">
        <v>8</v>
      </c>
      <c r="K87" s="131">
        <f t="shared" si="11"/>
        <v>100</v>
      </c>
      <c r="L87" s="70"/>
      <c r="M87" s="71"/>
      <c r="N87" s="71"/>
      <c r="O87" s="71"/>
      <c r="P87" s="71"/>
      <c r="Q87" s="71"/>
    </row>
    <row r="88" spans="1:17" ht="27" customHeight="1">
      <c r="A88" s="68">
        <v>66</v>
      </c>
      <c r="B88" s="114" t="s">
        <v>16</v>
      </c>
      <c r="C88" s="132">
        <v>178</v>
      </c>
      <c r="D88" s="132">
        <v>190</v>
      </c>
      <c r="E88" s="131">
        <f t="shared" si="8"/>
        <v>106.74157303370787</v>
      </c>
      <c r="F88" s="132">
        <v>205</v>
      </c>
      <c r="G88" s="131">
        <f t="shared" si="9"/>
        <v>107.89473684210526</v>
      </c>
      <c r="H88" s="132">
        <v>220</v>
      </c>
      <c r="I88" s="131">
        <f t="shared" si="10"/>
        <v>107.31707317073172</v>
      </c>
      <c r="J88" s="132">
        <v>221</v>
      </c>
      <c r="K88" s="131">
        <f t="shared" si="11"/>
        <v>100.45454545454547</v>
      </c>
      <c r="L88" s="70"/>
      <c r="M88" s="71"/>
      <c r="N88" s="71"/>
      <c r="O88" s="71"/>
      <c r="P88" s="71"/>
      <c r="Q88" s="71"/>
    </row>
    <row r="89" spans="1:17" ht="14.25" customHeight="1" hidden="1">
      <c r="A89" s="68">
        <v>67</v>
      </c>
      <c r="B89" s="94" t="s">
        <v>20</v>
      </c>
      <c r="C89" s="132"/>
      <c r="D89" s="132"/>
      <c r="E89" s="66">
        <v>0</v>
      </c>
      <c r="F89" s="134"/>
      <c r="G89" s="66">
        <v>0</v>
      </c>
      <c r="H89" s="134"/>
      <c r="I89" s="66">
        <v>0</v>
      </c>
      <c r="J89" s="134"/>
      <c r="K89" s="66">
        <v>0</v>
      </c>
      <c r="L89" s="70"/>
      <c r="M89" s="71"/>
      <c r="N89" s="71"/>
      <c r="O89" s="71"/>
      <c r="P89" s="71"/>
      <c r="Q89" s="71"/>
    </row>
    <row r="90" spans="1:17" ht="30" customHeight="1" hidden="1">
      <c r="A90" s="68">
        <v>68</v>
      </c>
      <c r="B90" s="114" t="s">
        <v>55</v>
      </c>
      <c r="C90" s="132"/>
      <c r="D90" s="132"/>
      <c r="E90" s="131" t="s">
        <v>114</v>
      </c>
      <c r="F90" s="134"/>
      <c r="G90" s="131">
        <v>0</v>
      </c>
      <c r="H90" s="134"/>
      <c r="I90" s="131">
        <v>0</v>
      </c>
      <c r="J90" s="134"/>
      <c r="K90" s="131">
        <v>0</v>
      </c>
      <c r="L90" s="70"/>
      <c r="M90" s="71"/>
      <c r="N90" s="71"/>
      <c r="O90" s="71"/>
      <c r="P90" s="71"/>
      <c r="Q90" s="71"/>
    </row>
    <row r="91" spans="1:17" ht="15.75" customHeight="1">
      <c r="A91" s="68">
        <v>67</v>
      </c>
      <c r="B91" s="94" t="s">
        <v>21</v>
      </c>
      <c r="C91" s="132">
        <v>1412</v>
      </c>
      <c r="D91" s="132">
        <v>1412</v>
      </c>
      <c r="E91" s="131">
        <f>D91/C91*100</f>
        <v>100</v>
      </c>
      <c r="F91" s="132">
        <v>1412</v>
      </c>
      <c r="G91" s="131">
        <f>F91/D91*100</f>
        <v>100</v>
      </c>
      <c r="H91" s="132">
        <v>1412</v>
      </c>
      <c r="I91" s="131">
        <f>H91/F91*100</f>
        <v>100</v>
      </c>
      <c r="J91" s="132">
        <v>1414</v>
      </c>
      <c r="K91" s="131">
        <f>J91/H91*100</f>
        <v>100.1416430594901</v>
      </c>
      <c r="L91" s="70"/>
      <c r="M91" s="71"/>
      <c r="N91" s="71"/>
      <c r="O91" s="71"/>
      <c r="P91" s="71"/>
      <c r="Q91" s="71"/>
    </row>
    <row r="92" spans="1:17" ht="15.75" customHeight="1">
      <c r="A92" s="68">
        <v>68</v>
      </c>
      <c r="B92" s="94" t="s">
        <v>22</v>
      </c>
      <c r="C92" s="140">
        <v>45.03</v>
      </c>
      <c r="D92" s="140">
        <v>45.03</v>
      </c>
      <c r="E92" s="131">
        <f>D92/C92*100</f>
        <v>100</v>
      </c>
      <c r="F92" s="141">
        <v>45.03</v>
      </c>
      <c r="G92" s="131">
        <f>F92/D92*100</f>
        <v>100</v>
      </c>
      <c r="H92" s="141">
        <v>45.03</v>
      </c>
      <c r="I92" s="131">
        <f>H92/F92*100</f>
        <v>100</v>
      </c>
      <c r="J92" s="141">
        <v>45.03</v>
      </c>
      <c r="K92" s="131">
        <f>J92/H92*100</f>
        <v>100</v>
      </c>
      <c r="L92" s="70"/>
      <c r="M92" s="71"/>
      <c r="N92" s="71"/>
      <c r="O92" s="71"/>
      <c r="P92" s="71"/>
      <c r="Q92" s="71"/>
    </row>
    <row r="93" spans="1:17" s="155" customFormat="1" ht="15.75" customHeight="1">
      <c r="A93" s="150"/>
      <c r="B93" s="164" t="s">
        <v>81</v>
      </c>
      <c r="C93" s="165"/>
      <c r="D93" s="165"/>
      <c r="E93" s="166"/>
      <c r="F93" s="165"/>
      <c r="G93" s="166"/>
      <c r="H93" s="165"/>
      <c r="I93" s="166"/>
      <c r="J93" s="165"/>
      <c r="K93" s="166"/>
      <c r="L93" s="160"/>
      <c r="M93" s="154"/>
      <c r="N93" s="154"/>
      <c r="O93" s="154"/>
      <c r="P93" s="154"/>
      <c r="Q93" s="154"/>
    </row>
    <row r="94" spans="1:17" s="155" customFormat="1" ht="105">
      <c r="A94" s="150">
        <v>69</v>
      </c>
      <c r="B94" s="145" t="s">
        <v>150</v>
      </c>
      <c r="C94" s="167">
        <v>143</v>
      </c>
      <c r="D94" s="167">
        <v>158.6</v>
      </c>
      <c r="E94" s="168">
        <f>D94/C94*100</f>
        <v>110.9090909090909</v>
      </c>
      <c r="F94" s="167">
        <v>171.1</v>
      </c>
      <c r="G94" s="168">
        <f aca="true" t="shared" si="12" ref="G94:G128">F94/D94*100</f>
        <v>107.8814627994956</v>
      </c>
      <c r="H94" s="167">
        <v>185.3</v>
      </c>
      <c r="I94" s="168">
        <f aca="true" t="shared" si="13" ref="I94:I128">H94/F94*100</f>
        <v>108.2992402104033</v>
      </c>
      <c r="J94" s="167">
        <v>201.1</v>
      </c>
      <c r="K94" s="168">
        <f aca="true" t="shared" si="14" ref="K94:K128">J94/H94*100</f>
        <v>108.52671343766865</v>
      </c>
      <c r="L94" s="160"/>
      <c r="M94" s="154"/>
      <c r="N94" s="154"/>
      <c r="O94" s="154"/>
      <c r="P94" s="154"/>
      <c r="Q94" s="154"/>
    </row>
    <row r="95" spans="1:17" s="155" customFormat="1" ht="105">
      <c r="A95" s="150">
        <v>70</v>
      </c>
      <c r="B95" s="145" t="s">
        <v>151</v>
      </c>
      <c r="C95" s="167">
        <v>33.2</v>
      </c>
      <c r="D95" s="167">
        <v>128.6</v>
      </c>
      <c r="E95" s="168">
        <f>D95/C95*100</f>
        <v>387.3493975903614</v>
      </c>
      <c r="F95" s="167">
        <v>140.2</v>
      </c>
      <c r="G95" s="168">
        <f t="shared" si="12"/>
        <v>109.02021772939345</v>
      </c>
      <c r="H95" s="167">
        <v>153.2</v>
      </c>
      <c r="I95" s="168">
        <f t="shared" si="13"/>
        <v>109.27246790299571</v>
      </c>
      <c r="J95" s="167">
        <v>168.2</v>
      </c>
      <c r="K95" s="168">
        <f t="shared" si="14"/>
        <v>109.7911227154047</v>
      </c>
      <c r="L95" s="160"/>
      <c r="M95" s="154"/>
      <c r="N95" s="154"/>
      <c r="O95" s="154"/>
      <c r="P95" s="154"/>
      <c r="Q95" s="154"/>
    </row>
    <row r="96" spans="1:17" ht="30" customHeight="1">
      <c r="A96" s="68"/>
      <c r="B96" s="78" t="s">
        <v>82</v>
      </c>
      <c r="C96" s="76"/>
      <c r="D96" s="76"/>
      <c r="E96" s="79"/>
      <c r="F96" s="76"/>
      <c r="G96" s="79"/>
      <c r="H96" s="76"/>
      <c r="I96" s="79"/>
      <c r="J96" s="76"/>
      <c r="K96" s="79"/>
      <c r="L96" s="70"/>
      <c r="M96" s="71"/>
      <c r="N96" s="71"/>
      <c r="O96" s="71"/>
      <c r="P96" s="71"/>
      <c r="Q96" s="71"/>
    </row>
    <row r="97" spans="1:17" ht="45">
      <c r="A97" s="68">
        <v>71</v>
      </c>
      <c r="B97" s="90" t="s">
        <v>109</v>
      </c>
      <c r="C97" s="65">
        <v>3419.385</v>
      </c>
      <c r="D97" s="65">
        <v>3533</v>
      </c>
      <c r="E97" s="66">
        <f aca="true" t="shared" si="15" ref="E97:E103">D97/C97*100</f>
        <v>103.32267352170052</v>
      </c>
      <c r="F97" s="65">
        <v>3744.001</v>
      </c>
      <c r="G97" s="66">
        <f t="shared" si="12"/>
        <v>105.97228983866403</v>
      </c>
      <c r="H97" s="65">
        <v>3925.387</v>
      </c>
      <c r="I97" s="66">
        <f t="shared" si="13"/>
        <v>104.84471024446842</v>
      </c>
      <c r="J97" s="65">
        <v>4160.022</v>
      </c>
      <c r="K97" s="66">
        <f t="shared" si="14"/>
        <v>105.97737242213314</v>
      </c>
      <c r="L97" s="70"/>
      <c r="M97" s="71"/>
      <c r="N97" s="71"/>
      <c r="O97" s="71"/>
      <c r="P97" s="71"/>
      <c r="Q97" s="71"/>
    </row>
    <row r="98" spans="1:17" ht="32.25" customHeight="1">
      <c r="A98" s="68">
        <v>73</v>
      </c>
      <c r="B98" s="90" t="s">
        <v>112</v>
      </c>
      <c r="C98" s="65">
        <v>1184.626</v>
      </c>
      <c r="D98" s="65">
        <v>1318.617</v>
      </c>
      <c r="E98" s="66">
        <f t="shared" si="15"/>
        <v>111.31082721466521</v>
      </c>
      <c r="F98" s="65">
        <v>1508.67</v>
      </c>
      <c r="G98" s="66">
        <f t="shared" si="12"/>
        <v>114.41305549678187</v>
      </c>
      <c r="H98" s="65">
        <v>1697.28</v>
      </c>
      <c r="I98" s="66">
        <f t="shared" si="13"/>
        <v>112.50173994312871</v>
      </c>
      <c r="J98" s="65">
        <v>1913.43</v>
      </c>
      <c r="K98" s="66">
        <f t="shared" si="14"/>
        <v>112.73508201357467</v>
      </c>
      <c r="L98" s="70"/>
      <c r="M98" s="71"/>
      <c r="N98" s="71"/>
      <c r="O98" s="71"/>
      <c r="P98" s="71"/>
      <c r="Q98" s="71"/>
    </row>
    <row r="99" spans="1:17" ht="45">
      <c r="A99" s="68">
        <v>74</v>
      </c>
      <c r="B99" s="90" t="s">
        <v>110</v>
      </c>
      <c r="C99" s="65">
        <v>86.697</v>
      </c>
      <c r="D99" s="65">
        <v>87.812</v>
      </c>
      <c r="E99" s="66">
        <f t="shared" si="15"/>
        <v>101.28608833062273</v>
      </c>
      <c r="F99" s="65">
        <v>91.451</v>
      </c>
      <c r="G99" s="66">
        <f t="shared" si="12"/>
        <v>104.14408053568988</v>
      </c>
      <c r="H99" s="65">
        <v>94.552</v>
      </c>
      <c r="I99" s="66">
        <f t="shared" si="13"/>
        <v>103.3908869230517</v>
      </c>
      <c r="J99" s="65">
        <v>97.465</v>
      </c>
      <c r="K99" s="66">
        <f t="shared" si="14"/>
        <v>103.08084440307978</v>
      </c>
      <c r="L99" s="70"/>
      <c r="M99" s="71"/>
      <c r="N99" s="71"/>
      <c r="O99" s="71"/>
      <c r="P99" s="71"/>
      <c r="Q99" s="71"/>
    </row>
    <row r="100" spans="1:17" ht="30">
      <c r="A100" s="68">
        <v>76</v>
      </c>
      <c r="B100" s="90" t="s">
        <v>113</v>
      </c>
      <c r="C100" s="65">
        <v>6.69</v>
      </c>
      <c r="D100" s="65">
        <v>7.621</v>
      </c>
      <c r="E100" s="66">
        <f t="shared" si="15"/>
        <v>113.91629297458894</v>
      </c>
      <c r="F100" s="65">
        <v>8.726</v>
      </c>
      <c r="G100" s="66">
        <f t="shared" si="12"/>
        <v>114.49940952630888</v>
      </c>
      <c r="H100" s="65">
        <v>9.947</v>
      </c>
      <c r="I100" s="66">
        <f t="shared" si="13"/>
        <v>113.99266559706622</v>
      </c>
      <c r="J100" s="65">
        <v>11.227</v>
      </c>
      <c r="K100" s="66">
        <f t="shared" si="14"/>
        <v>112.86820146777924</v>
      </c>
      <c r="L100" s="70"/>
      <c r="M100" s="71"/>
      <c r="N100" s="71"/>
      <c r="O100" s="71"/>
      <c r="P100" s="71"/>
      <c r="Q100" s="71"/>
    </row>
    <row r="101" spans="1:17" ht="45" hidden="1">
      <c r="A101" s="68">
        <v>78</v>
      </c>
      <c r="B101" s="90" t="s">
        <v>111</v>
      </c>
      <c r="C101" s="65"/>
      <c r="D101" s="65"/>
      <c r="E101" s="66" t="e">
        <f t="shared" si="15"/>
        <v>#DIV/0!</v>
      </c>
      <c r="F101" s="65"/>
      <c r="G101" s="66" t="e">
        <f t="shared" si="12"/>
        <v>#DIV/0!</v>
      </c>
      <c r="H101" s="65"/>
      <c r="I101" s="66" t="e">
        <f t="shared" si="13"/>
        <v>#DIV/0!</v>
      </c>
      <c r="J101" s="65"/>
      <c r="K101" s="66" t="e">
        <f t="shared" si="14"/>
        <v>#DIV/0!</v>
      </c>
      <c r="L101" s="70"/>
      <c r="M101" s="71"/>
      <c r="N101" s="71"/>
      <c r="O101" s="71"/>
      <c r="P101" s="71"/>
      <c r="Q101" s="71"/>
    </row>
    <row r="102" spans="1:17" ht="30" hidden="1">
      <c r="A102" s="68">
        <v>79</v>
      </c>
      <c r="B102" s="90" t="s">
        <v>115</v>
      </c>
      <c r="C102" s="65"/>
      <c r="D102" s="65"/>
      <c r="E102" s="135" t="s">
        <v>86</v>
      </c>
      <c r="F102" s="65"/>
      <c r="G102" s="135" t="s">
        <v>86</v>
      </c>
      <c r="H102" s="65"/>
      <c r="I102" s="135" t="s">
        <v>86</v>
      </c>
      <c r="J102" s="65"/>
      <c r="K102" s="135" t="s">
        <v>86</v>
      </c>
      <c r="L102" s="70"/>
      <c r="M102" s="71"/>
      <c r="N102" s="71"/>
      <c r="O102" s="71"/>
      <c r="P102" s="71"/>
      <c r="Q102" s="71"/>
    </row>
    <row r="103" spans="1:17" ht="32.25" customHeight="1" hidden="1">
      <c r="A103" s="68">
        <v>80</v>
      </c>
      <c r="B103" s="90" t="s">
        <v>113</v>
      </c>
      <c r="C103" s="65"/>
      <c r="D103" s="65"/>
      <c r="E103" s="66" t="e">
        <f t="shared" si="15"/>
        <v>#DIV/0!</v>
      </c>
      <c r="F103" s="65"/>
      <c r="G103" s="66" t="e">
        <f t="shared" si="12"/>
        <v>#DIV/0!</v>
      </c>
      <c r="H103" s="65"/>
      <c r="I103" s="66" t="e">
        <f t="shared" si="13"/>
        <v>#DIV/0!</v>
      </c>
      <c r="J103" s="65"/>
      <c r="K103" s="66" t="e">
        <f t="shared" si="14"/>
        <v>#DIV/0!</v>
      </c>
      <c r="L103" s="70"/>
      <c r="M103" s="71"/>
      <c r="N103" s="71"/>
      <c r="O103" s="71"/>
      <c r="P103" s="71"/>
      <c r="Q103" s="71"/>
    </row>
    <row r="104" spans="1:17" ht="32.25" customHeight="1">
      <c r="A104" s="68"/>
      <c r="B104" s="78" t="s">
        <v>83</v>
      </c>
      <c r="C104" s="76"/>
      <c r="D104" s="76"/>
      <c r="E104" s="79"/>
      <c r="F104" s="76"/>
      <c r="G104" s="79"/>
      <c r="H104" s="76"/>
      <c r="I104" s="79"/>
      <c r="J104" s="76"/>
      <c r="K104" s="79"/>
      <c r="L104" s="70"/>
      <c r="M104" s="71"/>
      <c r="N104" s="71"/>
      <c r="O104" s="71"/>
      <c r="P104" s="71"/>
      <c r="Q104" s="71"/>
    </row>
    <row r="105" spans="1:17" s="155" customFormat="1" ht="64.5" customHeight="1">
      <c r="A105" s="150">
        <v>77</v>
      </c>
      <c r="B105" s="145" t="s">
        <v>84</v>
      </c>
      <c r="C105" s="146">
        <v>783.3</v>
      </c>
      <c r="D105" s="146">
        <v>560.2</v>
      </c>
      <c r="E105" s="147">
        <f>D105/C105*100</f>
        <v>71.51793693348654</v>
      </c>
      <c r="F105" s="146">
        <v>634.3</v>
      </c>
      <c r="G105" s="147">
        <f t="shared" si="12"/>
        <v>113.22741877900748</v>
      </c>
      <c r="H105" s="146">
        <v>746.6</v>
      </c>
      <c r="I105" s="147">
        <f t="shared" si="13"/>
        <v>117.70455620368911</v>
      </c>
      <c r="J105" s="146">
        <v>1201.3</v>
      </c>
      <c r="K105" s="147">
        <f t="shared" si="14"/>
        <v>160.9027591749263</v>
      </c>
      <c r="L105" s="160"/>
      <c r="M105" s="154"/>
      <c r="N105" s="154"/>
      <c r="O105" s="154"/>
      <c r="P105" s="154"/>
      <c r="Q105" s="154"/>
    </row>
    <row r="106" spans="1:17" ht="41.25" customHeight="1" hidden="1">
      <c r="A106" s="68">
        <v>77</v>
      </c>
      <c r="B106" s="142" t="s">
        <v>115</v>
      </c>
      <c r="C106" s="143">
        <v>120</v>
      </c>
      <c r="D106" s="143">
        <v>120</v>
      </c>
      <c r="E106" s="144" t="s">
        <v>86</v>
      </c>
      <c r="F106" s="143">
        <v>70</v>
      </c>
      <c r="G106" s="144" t="s">
        <v>86</v>
      </c>
      <c r="H106" s="143">
        <v>80</v>
      </c>
      <c r="I106" s="144" t="s">
        <v>86</v>
      </c>
      <c r="J106" s="143">
        <v>90</v>
      </c>
      <c r="K106" s="144" t="s">
        <v>86</v>
      </c>
      <c r="L106" s="70"/>
      <c r="M106" s="71"/>
      <c r="N106" s="71"/>
      <c r="O106" s="71"/>
      <c r="P106" s="71"/>
      <c r="Q106" s="71"/>
    </row>
    <row r="107" spans="1:17" ht="75">
      <c r="A107" s="68">
        <v>78</v>
      </c>
      <c r="B107" s="145" t="s">
        <v>85</v>
      </c>
      <c r="C107" s="146">
        <v>560.3</v>
      </c>
      <c r="D107" s="146">
        <v>400.75</v>
      </c>
      <c r="E107" s="147">
        <f>D107/C107*100</f>
        <v>71.52418347313939</v>
      </c>
      <c r="F107" s="146">
        <v>453.7</v>
      </c>
      <c r="G107" s="147">
        <f t="shared" si="12"/>
        <v>113.21272613849034</v>
      </c>
      <c r="H107" s="146">
        <v>534.04</v>
      </c>
      <c r="I107" s="147">
        <f t="shared" si="13"/>
        <v>117.70773638968481</v>
      </c>
      <c r="J107" s="146">
        <v>859.31</v>
      </c>
      <c r="K107" s="147">
        <f t="shared" si="14"/>
        <v>160.90742266496892</v>
      </c>
      <c r="L107" s="70"/>
      <c r="M107" s="71"/>
      <c r="N107" s="71"/>
      <c r="O107" s="71"/>
      <c r="P107" s="71"/>
      <c r="Q107" s="71"/>
    </row>
    <row r="108" spans="1:17" ht="30" hidden="1">
      <c r="A108" s="68">
        <v>79</v>
      </c>
      <c r="B108" s="145" t="s">
        <v>115</v>
      </c>
      <c r="C108" s="148">
        <v>140</v>
      </c>
      <c r="D108" s="148">
        <v>140</v>
      </c>
      <c r="E108" s="149" t="s">
        <v>86</v>
      </c>
      <c r="F108" s="148">
        <v>60</v>
      </c>
      <c r="G108" s="149" t="s">
        <v>86</v>
      </c>
      <c r="H108" s="148">
        <v>80</v>
      </c>
      <c r="I108" s="149" t="s">
        <v>86</v>
      </c>
      <c r="J108" s="148">
        <v>90</v>
      </c>
      <c r="K108" s="149" t="s">
        <v>86</v>
      </c>
      <c r="L108" s="70"/>
      <c r="M108" s="71"/>
      <c r="N108" s="71"/>
      <c r="O108" s="71"/>
      <c r="P108" s="71"/>
      <c r="Q108" s="71"/>
    </row>
    <row r="109" spans="1:17" ht="22.5" customHeight="1">
      <c r="A109" s="68"/>
      <c r="B109" s="78" t="s">
        <v>88</v>
      </c>
      <c r="C109" s="76"/>
      <c r="D109" s="76"/>
      <c r="E109" s="79"/>
      <c r="F109" s="76"/>
      <c r="G109" s="79"/>
      <c r="H109" s="76"/>
      <c r="I109" s="79"/>
      <c r="J109" s="76"/>
      <c r="K109" s="79"/>
      <c r="L109" s="70"/>
      <c r="M109" s="71"/>
      <c r="N109" s="71"/>
      <c r="O109" s="71"/>
      <c r="P109" s="71"/>
      <c r="Q109" s="71"/>
    </row>
    <row r="110" spans="1:17" ht="49.5" customHeight="1">
      <c r="A110" s="68">
        <v>81</v>
      </c>
      <c r="B110" s="90" t="s">
        <v>87</v>
      </c>
      <c r="C110" s="91">
        <v>13.673</v>
      </c>
      <c r="D110" s="91">
        <v>13.95</v>
      </c>
      <c r="E110" s="92">
        <f>D110/C110*100</f>
        <v>102.02589044101514</v>
      </c>
      <c r="F110" s="91">
        <v>14</v>
      </c>
      <c r="G110" s="92">
        <f>F110/D110*100</f>
        <v>100.35842293906812</v>
      </c>
      <c r="H110" s="91">
        <v>14</v>
      </c>
      <c r="I110" s="92">
        <f>H110/F110*100</f>
        <v>100</v>
      </c>
      <c r="J110" s="91">
        <v>14</v>
      </c>
      <c r="K110" s="92">
        <f>J110/H110*100</f>
        <v>100</v>
      </c>
      <c r="L110" s="70"/>
      <c r="M110" s="71"/>
      <c r="N110" s="71"/>
      <c r="O110" s="71"/>
      <c r="P110" s="71"/>
      <c r="Q110" s="71"/>
    </row>
    <row r="111" spans="1:17" ht="45" customHeight="1">
      <c r="A111" s="68">
        <v>83</v>
      </c>
      <c r="B111" s="69" t="s">
        <v>99</v>
      </c>
      <c r="C111" s="65">
        <v>3296</v>
      </c>
      <c r="D111" s="65">
        <v>3296</v>
      </c>
      <c r="E111" s="66">
        <f aca="true" t="shared" si="16" ref="E111:E128">D111/C111*100</f>
        <v>100</v>
      </c>
      <c r="F111" s="146">
        <v>3215</v>
      </c>
      <c r="G111" s="66">
        <f t="shared" si="12"/>
        <v>97.54247572815534</v>
      </c>
      <c r="H111" s="65">
        <v>3240</v>
      </c>
      <c r="I111" s="66">
        <f t="shared" si="13"/>
        <v>100.77760497667185</v>
      </c>
      <c r="J111" s="65">
        <v>3240</v>
      </c>
      <c r="K111" s="66">
        <f t="shared" si="14"/>
        <v>100</v>
      </c>
      <c r="L111" s="70"/>
      <c r="M111" s="71"/>
      <c r="N111" s="71"/>
      <c r="O111" s="71"/>
      <c r="P111" s="71"/>
      <c r="Q111" s="71"/>
    </row>
    <row r="112" spans="1:17" ht="99.75" customHeight="1" hidden="1">
      <c r="A112" s="68">
        <v>88</v>
      </c>
      <c r="B112" s="69" t="s">
        <v>89</v>
      </c>
      <c r="C112" s="65"/>
      <c r="D112" s="65"/>
      <c r="E112" s="66" t="e">
        <f t="shared" si="16"/>
        <v>#DIV/0!</v>
      </c>
      <c r="F112" s="65"/>
      <c r="G112" s="66" t="e">
        <f t="shared" si="12"/>
        <v>#DIV/0!</v>
      </c>
      <c r="H112" s="65"/>
      <c r="I112" s="66" t="e">
        <f t="shared" si="13"/>
        <v>#DIV/0!</v>
      </c>
      <c r="J112" s="65"/>
      <c r="K112" s="66" t="e">
        <f t="shared" si="14"/>
        <v>#DIV/0!</v>
      </c>
      <c r="L112" s="70"/>
      <c r="M112" s="71"/>
      <c r="N112" s="71"/>
      <c r="O112" s="71"/>
      <c r="P112" s="71"/>
      <c r="Q112" s="71"/>
    </row>
    <row r="113" spans="1:17" ht="60.75" customHeight="1">
      <c r="A113" s="68">
        <v>84</v>
      </c>
      <c r="B113" s="90" t="s">
        <v>98</v>
      </c>
      <c r="C113" s="65">
        <v>1407</v>
      </c>
      <c r="D113" s="65">
        <v>1346</v>
      </c>
      <c r="E113" s="66">
        <f t="shared" si="16"/>
        <v>95.66453447050462</v>
      </c>
      <c r="F113" s="65">
        <v>1494</v>
      </c>
      <c r="G113" s="66">
        <f t="shared" si="12"/>
        <v>110.99554234769688</v>
      </c>
      <c r="H113" s="65">
        <v>1494</v>
      </c>
      <c r="I113" s="66">
        <f t="shared" si="13"/>
        <v>100</v>
      </c>
      <c r="J113" s="65">
        <v>1494</v>
      </c>
      <c r="K113" s="66">
        <f t="shared" si="14"/>
        <v>100</v>
      </c>
      <c r="L113" s="70"/>
      <c r="M113" s="71"/>
      <c r="N113" s="71"/>
      <c r="O113" s="71"/>
      <c r="P113" s="71"/>
      <c r="Q113" s="71"/>
    </row>
    <row r="114" spans="1:17" ht="75.75" customHeight="1">
      <c r="A114" s="68">
        <v>85</v>
      </c>
      <c r="B114" s="69" t="s">
        <v>100</v>
      </c>
      <c r="C114" s="65">
        <v>638</v>
      </c>
      <c r="D114" s="65">
        <v>638</v>
      </c>
      <c r="E114" s="66">
        <f t="shared" si="16"/>
        <v>100</v>
      </c>
      <c r="F114" s="65">
        <v>720</v>
      </c>
      <c r="G114" s="66">
        <f t="shared" si="12"/>
        <v>112.8526645768025</v>
      </c>
      <c r="H114" s="65">
        <v>720</v>
      </c>
      <c r="I114" s="66">
        <f t="shared" si="13"/>
        <v>100</v>
      </c>
      <c r="J114" s="65">
        <v>720</v>
      </c>
      <c r="K114" s="66">
        <f t="shared" si="14"/>
        <v>100</v>
      </c>
      <c r="L114" s="70"/>
      <c r="M114" s="71"/>
      <c r="N114" s="71"/>
      <c r="O114" s="71"/>
      <c r="P114" s="71"/>
      <c r="Q114" s="71"/>
    </row>
    <row r="115" spans="1:17" ht="61.5" customHeight="1">
      <c r="A115" s="68">
        <v>86</v>
      </c>
      <c r="B115" s="69" t="s">
        <v>101</v>
      </c>
      <c r="C115" s="65">
        <v>1430</v>
      </c>
      <c r="D115" s="65">
        <v>1490</v>
      </c>
      <c r="E115" s="66">
        <f t="shared" si="16"/>
        <v>104.19580419580419</v>
      </c>
      <c r="F115" s="65">
        <v>1490</v>
      </c>
      <c r="G115" s="66">
        <f t="shared" si="12"/>
        <v>100</v>
      </c>
      <c r="H115" s="65">
        <v>1490</v>
      </c>
      <c r="I115" s="66">
        <f t="shared" si="13"/>
        <v>100</v>
      </c>
      <c r="J115" s="65">
        <v>1490</v>
      </c>
      <c r="K115" s="66">
        <f t="shared" si="14"/>
        <v>100</v>
      </c>
      <c r="L115" s="70"/>
      <c r="M115" s="71"/>
      <c r="N115" s="71"/>
      <c r="O115" s="71"/>
      <c r="P115" s="71"/>
      <c r="Q115" s="71"/>
    </row>
    <row r="116" spans="1:17" ht="66" customHeight="1">
      <c r="A116" s="68">
        <v>87</v>
      </c>
      <c r="B116" s="90" t="s">
        <v>102</v>
      </c>
      <c r="C116" s="65">
        <v>4</v>
      </c>
      <c r="D116" s="65">
        <v>4</v>
      </c>
      <c r="E116" s="66">
        <f t="shared" si="16"/>
        <v>100</v>
      </c>
      <c r="F116" s="65">
        <v>4</v>
      </c>
      <c r="G116" s="66">
        <f t="shared" si="12"/>
        <v>100</v>
      </c>
      <c r="H116" s="65">
        <v>4</v>
      </c>
      <c r="I116" s="66">
        <f t="shared" si="13"/>
        <v>100</v>
      </c>
      <c r="J116" s="65">
        <v>4</v>
      </c>
      <c r="K116" s="66">
        <f t="shared" si="14"/>
        <v>100</v>
      </c>
      <c r="L116" s="70"/>
      <c r="M116" s="71"/>
      <c r="N116" s="71"/>
      <c r="O116" s="71"/>
      <c r="P116" s="71"/>
      <c r="Q116" s="71"/>
    </row>
    <row r="117" spans="1:17" ht="70.5" customHeight="1" hidden="1">
      <c r="A117" s="68">
        <v>93</v>
      </c>
      <c r="B117" s="69" t="s">
        <v>91</v>
      </c>
      <c r="C117" s="65"/>
      <c r="D117" s="65"/>
      <c r="E117" s="66" t="e">
        <f t="shared" si="16"/>
        <v>#DIV/0!</v>
      </c>
      <c r="F117" s="65"/>
      <c r="G117" s="66" t="e">
        <f t="shared" si="12"/>
        <v>#DIV/0!</v>
      </c>
      <c r="H117" s="65"/>
      <c r="I117" s="66" t="e">
        <f t="shared" si="13"/>
        <v>#DIV/0!</v>
      </c>
      <c r="J117" s="65"/>
      <c r="K117" s="66" t="e">
        <f t="shared" si="14"/>
        <v>#DIV/0!</v>
      </c>
      <c r="L117" s="70"/>
      <c r="M117" s="71"/>
      <c r="N117" s="71"/>
      <c r="O117" s="71"/>
      <c r="P117" s="71"/>
      <c r="Q117" s="71"/>
    </row>
    <row r="118" spans="1:17" ht="49.5" customHeight="1">
      <c r="A118" s="68"/>
      <c r="B118" s="80" t="s">
        <v>90</v>
      </c>
      <c r="C118" s="76"/>
      <c r="D118" s="76"/>
      <c r="E118" s="79"/>
      <c r="F118" s="76"/>
      <c r="G118" s="79"/>
      <c r="H118" s="76"/>
      <c r="I118" s="79"/>
      <c r="J118" s="76"/>
      <c r="K118" s="79"/>
      <c r="L118" s="70"/>
      <c r="M118" s="71"/>
      <c r="N118" s="71"/>
      <c r="O118" s="71"/>
      <c r="P118" s="71"/>
      <c r="Q118" s="71"/>
    </row>
    <row r="119" spans="1:17" ht="62.25" customHeight="1">
      <c r="A119" s="68">
        <v>88</v>
      </c>
      <c r="B119" s="69" t="s">
        <v>103</v>
      </c>
      <c r="C119" s="65">
        <v>349.3</v>
      </c>
      <c r="D119" s="65">
        <v>287.2</v>
      </c>
      <c r="E119" s="66">
        <f t="shared" si="16"/>
        <v>82.22158602920125</v>
      </c>
      <c r="F119" s="65">
        <v>287.1</v>
      </c>
      <c r="G119" s="66">
        <f t="shared" si="12"/>
        <v>99.96518105849583</v>
      </c>
      <c r="H119" s="65">
        <v>287</v>
      </c>
      <c r="I119" s="66">
        <f t="shared" si="13"/>
        <v>99.96516893068616</v>
      </c>
      <c r="J119" s="65">
        <v>287</v>
      </c>
      <c r="K119" s="66">
        <f t="shared" si="14"/>
        <v>100</v>
      </c>
      <c r="L119" s="70"/>
      <c r="M119" s="71"/>
      <c r="N119" s="71"/>
      <c r="O119" s="71"/>
      <c r="P119" s="71"/>
      <c r="Q119" s="71"/>
    </row>
    <row r="120" spans="1:17" ht="49.5" customHeight="1">
      <c r="A120" s="68">
        <v>89</v>
      </c>
      <c r="B120" s="69" t="s">
        <v>96</v>
      </c>
      <c r="C120" s="65">
        <v>31.7</v>
      </c>
      <c r="D120" s="65">
        <v>33.1</v>
      </c>
      <c r="E120" s="66">
        <f t="shared" si="16"/>
        <v>104.41640378548898</v>
      </c>
      <c r="F120" s="65">
        <v>33.4</v>
      </c>
      <c r="G120" s="66">
        <f t="shared" si="12"/>
        <v>100.90634441087612</v>
      </c>
      <c r="H120" s="65">
        <v>33.7</v>
      </c>
      <c r="I120" s="66">
        <f t="shared" si="13"/>
        <v>100.89820359281438</v>
      </c>
      <c r="J120" s="65">
        <v>33.7</v>
      </c>
      <c r="K120" s="66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90</v>
      </c>
      <c r="B121" s="69" t="s">
        <v>97</v>
      </c>
      <c r="C121" s="65">
        <v>77.8</v>
      </c>
      <c r="D121" s="65">
        <v>82.1</v>
      </c>
      <c r="E121" s="66">
        <f t="shared" si="16"/>
        <v>105.52699228791774</v>
      </c>
      <c r="F121" s="65">
        <v>82.4</v>
      </c>
      <c r="G121" s="66">
        <f t="shared" si="12"/>
        <v>100.36540803897687</v>
      </c>
      <c r="H121" s="65">
        <v>82.4</v>
      </c>
      <c r="I121" s="66">
        <f t="shared" si="13"/>
        <v>100</v>
      </c>
      <c r="J121" s="65">
        <v>82.4</v>
      </c>
      <c r="K121" s="66">
        <f t="shared" si="14"/>
        <v>100</v>
      </c>
      <c r="L121" s="70"/>
      <c r="M121" s="71"/>
      <c r="N121" s="71"/>
      <c r="O121" s="71"/>
      <c r="P121" s="71"/>
      <c r="Q121" s="71"/>
    </row>
    <row r="122" spans="1:17" ht="49.5" customHeight="1" hidden="1">
      <c r="A122" s="68">
        <v>97</v>
      </c>
      <c r="B122" s="69" t="s">
        <v>104</v>
      </c>
      <c r="C122" s="65"/>
      <c r="D122" s="65"/>
      <c r="E122" s="66" t="e">
        <f t="shared" si="16"/>
        <v>#DIV/0!</v>
      </c>
      <c r="F122" s="65"/>
      <c r="G122" s="66" t="e">
        <f t="shared" si="12"/>
        <v>#DIV/0!</v>
      </c>
      <c r="H122" s="65"/>
      <c r="I122" s="66" t="e">
        <f t="shared" si="13"/>
        <v>#DIV/0!</v>
      </c>
      <c r="J122" s="65"/>
      <c r="K122" s="66" t="e">
        <f t="shared" si="14"/>
        <v>#DIV/0!</v>
      </c>
      <c r="L122" s="70"/>
      <c r="M122" s="71"/>
      <c r="N122" s="71"/>
      <c r="O122" s="71"/>
      <c r="P122" s="71"/>
      <c r="Q122" s="71"/>
    </row>
    <row r="123" spans="1:17" ht="49.5" customHeight="1">
      <c r="A123" s="68">
        <v>91</v>
      </c>
      <c r="B123" s="69" t="s">
        <v>95</v>
      </c>
      <c r="C123" s="65">
        <v>60.9</v>
      </c>
      <c r="D123" s="65">
        <v>60.8</v>
      </c>
      <c r="E123" s="66">
        <f t="shared" si="16"/>
        <v>99.83579638752053</v>
      </c>
      <c r="F123" s="65">
        <v>60.8</v>
      </c>
      <c r="G123" s="66">
        <f t="shared" si="12"/>
        <v>100</v>
      </c>
      <c r="H123" s="65">
        <v>60.8</v>
      </c>
      <c r="I123" s="66">
        <f t="shared" si="13"/>
        <v>100</v>
      </c>
      <c r="J123" s="65">
        <v>60.8</v>
      </c>
      <c r="K123" s="66">
        <f t="shared" si="14"/>
        <v>100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92</v>
      </c>
      <c r="B124" s="69" t="s">
        <v>92</v>
      </c>
      <c r="C124" s="65">
        <v>48.1</v>
      </c>
      <c r="D124" s="65">
        <v>48.8</v>
      </c>
      <c r="E124" s="66">
        <f t="shared" si="16"/>
        <v>101.45530145530144</v>
      </c>
      <c r="F124" s="65">
        <v>50.1</v>
      </c>
      <c r="G124" s="66">
        <f t="shared" si="12"/>
        <v>102.66393442622952</v>
      </c>
      <c r="H124" s="65">
        <v>51.3</v>
      </c>
      <c r="I124" s="66">
        <f t="shared" si="13"/>
        <v>102.39520958083833</v>
      </c>
      <c r="J124" s="65">
        <v>53.4</v>
      </c>
      <c r="K124" s="66">
        <f t="shared" si="14"/>
        <v>104.09356725146199</v>
      </c>
      <c r="L124" s="70"/>
      <c r="M124" s="71"/>
      <c r="N124" s="71"/>
      <c r="O124" s="71"/>
      <c r="P124" s="71"/>
      <c r="Q124" s="71"/>
    </row>
    <row r="125" spans="1:17" ht="49.5" customHeight="1">
      <c r="A125" s="68"/>
      <c r="B125" s="89" t="s">
        <v>93</v>
      </c>
      <c r="C125" s="76"/>
      <c r="D125" s="76"/>
      <c r="E125" s="79"/>
      <c r="F125" s="76"/>
      <c r="G125" s="79"/>
      <c r="H125" s="76"/>
      <c r="I125" s="79"/>
      <c r="J125" s="76"/>
      <c r="K125" s="79"/>
      <c r="L125" s="70"/>
      <c r="M125" s="71"/>
      <c r="N125" s="71"/>
      <c r="O125" s="71"/>
      <c r="P125" s="71"/>
      <c r="Q125" s="71"/>
    </row>
    <row r="126" spans="1:17" s="155" customFormat="1" ht="54.75" customHeight="1">
      <c r="A126" s="150">
        <v>93</v>
      </c>
      <c r="B126" s="159" t="s">
        <v>152</v>
      </c>
      <c r="C126" s="146">
        <v>155</v>
      </c>
      <c r="D126" s="146">
        <v>156</v>
      </c>
      <c r="E126" s="147">
        <f t="shared" si="16"/>
        <v>100.64516129032258</v>
      </c>
      <c r="F126" s="146">
        <v>157</v>
      </c>
      <c r="G126" s="147">
        <f t="shared" si="12"/>
        <v>100.64102564102564</v>
      </c>
      <c r="H126" s="146">
        <v>158</v>
      </c>
      <c r="I126" s="147">
        <f t="shared" si="13"/>
        <v>100.63694267515923</v>
      </c>
      <c r="J126" s="146">
        <v>158</v>
      </c>
      <c r="K126" s="147">
        <f t="shared" si="14"/>
        <v>100</v>
      </c>
      <c r="L126" s="160"/>
      <c r="M126" s="154"/>
      <c r="N126" s="154"/>
      <c r="O126" s="154"/>
      <c r="P126" s="154"/>
      <c r="Q126" s="154"/>
    </row>
    <row r="127" spans="1:17" s="155" customFormat="1" ht="75.75" customHeight="1">
      <c r="A127" s="150">
        <v>94</v>
      </c>
      <c r="B127" s="159" t="s">
        <v>153</v>
      </c>
      <c r="C127" s="146">
        <v>1474</v>
      </c>
      <c r="D127" s="146">
        <v>1481</v>
      </c>
      <c r="E127" s="147">
        <f t="shared" si="16"/>
        <v>100.47489823609226</v>
      </c>
      <c r="F127" s="146">
        <v>1481</v>
      </c>
      <c r="G127" s="147">
        <f t="shared" si="12"/>
        <v>100</v>
      </c>
      <c r="H127" s="146">
        <v>1486</v>
      </c>
      <c r="I127" s="147">
        <f t="shared" si="13"/>
        <v>100.33760972316004</v>
      </c>
      <c r="J127" s="146">
        <v>1486</v>
      </c>
      <c r="K127" s="147">
        <f t="shared" si="14"/>
        <v>100</v>
      </c>
      <c r="L127" s="160"/>
      <c r="M127" s="154"/>
      <c r="N127" s="154"/>
      <c r="O127" s="154"/>
      <c r="P127" s="154"/>
      <c r="Q127" s="154"/>
    </row>
    <row r="128" spans="1:17" s="155" customFormat="1" ht="113.25" customHeight="1">
      <c r="A128" s="150">
        <v>95</v>
      </c>
      <c r="B128" s="159" t="s">
        <v>94</v>
      </c>
      <c r="C128" s="146">
        <v>32973</v>
      </c>
      <c r="D128" s="146">
        <v>41000</v>
      </c>
      <c r="E128" s="147">
        <f t="shared" si="16"/>
        <v>124.34416037363904</v>
      </c>
      <c r="F128" s="146">
        <v>30000</v>
      </c>
      <c r="G128" s="147">
        <f t="shared" si="12"/>
        <v>73.17073170731707</v>
      </c>
      <c r="H128" s="146">
        <v>30000</v>
      </c>
      <c r="I128" s="147">
        <f t="shared" si="13"/>
        <v>100</v>
      </c>
      <c r="J128" s="146">
        <v>30000</v>
      </c>
      <c r="K128" s="147">
        <f t="shared" si="14"/>
        <v>100</v>
      </c>
      <c r="L128" s="160"/>
      <c r="M128" s="154"/>
      <c r="N128" s="154"/>
      <c r="O128" s="154"/>
      <c r="P128" s="154"/>
      <c r="Q128" s="154"/>
    </row>
    <row r="129" spans="1:17" ht="17.25" customHeight="1">
      <c r="A129" s="136"/>
      <c r="B129" s="137"/>
      <c r="C129" s="77"/>
      <c r="D129" s="77"/>
      <c r="E129" s="138"/>
      <c r="F129" s="77"/>
      <c r="G129" s="138"/>
      <c r="H129" s="77"/>
      <c r="I129" s="138"/>
      <c r="J129" s="77"/>
      <c r="K129" s="138"/>
      <c r="L129" s="71" t="s">
        <v>149</v>
      </c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/>
      <c r="M130" s="71"/>
      <c r="N130" s="71"/>
      <c r="O130" s="71"/>
      <c r="P130" s="71"/>
      <c r="Q130" s="71"/>
    </row>
    <row r="131" spans="1:17" ht="17.25" customHeight="1">
      <c r="A131" s="136"/>
      <c r="B131" s="137" t="s">
        <v>119</v>
      </c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0" ht="15">
      <c r="A132" s="72"/>
      <c r="B132" s="72" t="s">
        <v>120</v>
      </c>
      <c r="I132" s="182" t="s">
        <v>140</v>
      </c>
      <c r="J132" s="183"/>
    </row>
  </sheetData>
  <sheetProtection/>
  <mergeCells count="16">
    <mergeCell ref="A10:A11"/>
    <mergeCell ref="B10:B11"/>
    <mergeCell ref="B9:J9"/>
    <mergeCell ref="H1:K1"/>
    <mergeCell ref="H5:K5"/>
    <mergeCell ref="H6:K6"/>
    <mergeCell ref="H4:K4"/>
    <mergeCell ref="H3:K3"/>
    <mergeCell ref="H2:K2"/>
    <mergeCell ref="I132:J132"/>
    <mergeCell ref="B35:K35"/>
    <mergeCell ref="I7:J7"/>
    <mergeCell ref="B49:K49"/>
    <mergeCell ref="B80:K80"/>
    <mergeCell ref="B8:J8"/>
    <mergeCell ref="B24:D2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88" r:id="rId1"/>
  <rowBreaks count="5" manualBreakCount="5">
    <brk id="21" max="10" man="1"/>
    <brk id="33" max="10" man="1"/>
    <brk id="70" max="10" man="1"/>
    <brk id="79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BreakPreview" zoomScale="60" zoomScaleNormal="90" zoomScalePageLayoutView="0" workbookViewId="0" topLeftCell="A1">
      <selection activeCell="H7" sqref="H7:K7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7.875" style="72" customWidth="1"/>
    <col min="4" max="4" width="18.625" style="72" customWidth="1"/>
    <col min="5" max="5" width="9.00390625" style="81" customWidth="1"/>
    <col min="6" max="6" width="17.75390625" style="72" customWidth="1"/>
    <col min="7" max="7" width="9.375" style="81" customWidth="1"/>
    <col min="8" max="8" width="18.125" style="72" customWidth="1"/>
    <col min="9" max="9" width="8.125" style="81" customWidth="1"/>
    <col min="10" max="10" width="18.2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99" t="s">
        <v>61</v>
      </c>
      <c r="I1" s="199"/>
      <c r="J1" s="199"/>
      <c r="K1" s="200"/>
    </row>
    <row r="2" spans="8:11" ht="18">
      <c r="H2" s="172"/>
      <c r="I2" s="172"/>
      <c r="J2" s="172"/>
      <c r="K2" s="173"/>
    </row>
    <row r="3" spans="8:11" ht="18">
      <c r="H3" s="199" t="s">
        <v>155</v>
      </c>
      <c r="I3" s="199"/>
      <c r="J3" s="199"/>
      <c r="K3" s="200"/>
    </row>
    <row r="4" spans="8:11" ht="18">
      <c r="H4" s="199" t="s">
        <v>121</v>
      </c>
      <c r="I4" s="199"/>
      <c r="J4" s="199"/>
      <c r="K4" s="200"/>
    </row>
    <row r="5" spans="8:11" ht="18">
      <c r="H5" s="199" t="s">
        <v>122</v>
      </c>
      <c r="I5" s="199"/>
      <c r="J5" s="199"/>
      <c r="K5" s="201"/>
    </row>
    <row r="6" spans="8:11" ht="18">
      <c r="H6" s="199" t="s">
        <v>123</v>
      </c>
      <c r="I6" s="199"/>
      <c r="J6" s="199"/>
      <c r="K6" s="200"/>
    </row>
    <row r="7" spans="8:11" ht="18">
      <c r="H7" s="199" t="s">
        <v>156</v>
      </c>
      <c r="I7" s="199"/>
      <c r="J7" s="199"/>
      <c r="K7" s="200"/>
    </row>
    <row r="8" spans="4:11" ht="21" customHeight="1">
      <c r="D8" s="82"/>
      <c r="E8" s="83"/>
      <c r="F8" s="82"/>
      <c r="G8" s="84"/>
      <c r="H8" s="84"/>
      <c r="I8" s="187"/>
      <c r="J8" s="187"/>
      <c r="K8" s="84"/>
    </row>
    <row r="9" spans="2:11" ht="38.25" customHeight="1">
      <c r="B9" s="191" t="s">
        <v>154</v>
      </c>
      <c r="C9" s="191"/>
      <c r="D9" s="191"/>
      <c r="E9" s="191"/>
      <c r="F9" s="191"/>
      <c r="G9" s="191"/>
      <c r="H9" s="191"/>
      <c r="I9" s="191"/>
      <c r="J9" s="191"/>
      <c r="K9" s="85"/>
    </row>
    <row r="10" spans="2:10" ht="18.75" customHeight="1"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1" ht="16.5" customHeight="1">
      <c r="A11" s="195" t="s">
        <v>63</v>
      </c>
      <c r="B11" s="197" t="s">
        <v>0</v>
      </c>
      <c r="C11" s="68" t="s">
        <v>70</v>
      </c>
      <c r="D11" s="68" t="s">
        <v>105</v>
      </c>
      <c r="E11" s="86" t="s">
        <v>106</v>
      </c>
      <c r="F11" s="68" t="s">
        <v>116</v>
      </c>
      <c r="G11" s="86" t="s">
        <v>118</v>
      </c>
      <c r="H11" s="68" t="s">
        <v>125</v>
      </c>
      <c r="I11" s="86" t="s">
        <v>126</v>
      </c>
      <c r="J11" s="68" t="s">
        <v>137</v>
      </c>
      <c r="K11" s="86" t="s">
        <v>138</v>
      </c>
    </row>
    <row r="12" spans="1:11" ht="16.5" customHeight="1">
      <c r="A12" s="196"/>
      <c r="B12" s="197"/>
      <c r="C12" s="68" t="s">
        <v>128</v>
      </c>
      <c r="D12" s="68" t="s">
        <v>1</v>
      </c>
      <c r="E12" s="87" t="s">
        <v>107</v>
      </c>
      <c r="F12" s="88" t="s">
        <v>2</v>
      </c>
      <c r="G12" s="87" t="s">
        <v>117</v>
      </c>
      <c r="H12" s="88" t="s">
        <v>2</v>
      </c>
      <c r="I12" s="87" t="s">
        <v>127</v>
      </c>
      <c r="J12" s="68" t="s">
        <v>2</v>
      </c>
      <c r="K12" s="87" t="s">
        <v>139</v>
      </c>
    </row>
    <row r="13" spans="1:16" ht="48" customHeight="1">
      <c r="A13" s="68">
        <v>1</v>
      </c>
      <c r="B13" s="94" t="s">
        <v>71</v>
      </c>
      <c r="C13" s="73">
        <v>29.546</v>
      </c>
      <c r="D13" s="73">
        <v>29.599</v>
      </c>
      <c r="E13" s="95">
        <f aca="true" t="shared" si="0" ref="E13:E49">D13/C13*100</f>
        <v>100.17938130372978</v>
      </c>
      <c r="F13" s="73">
        <v>29.61</v>
      </c>
      <c r="G13" s="96">
        <f aca="true" t="shared" si="1" ref="G13:G49">F13/D13*100</f>
        <v>100.03716341768303</v>
      </c>
      <c r="H13" s="73">
        <v>29.624</v>
      </c>
      <c r="I13" s="95">
        <f aca="true" t="shared" si="2" ref="I13:I49">H13/F13*100</f>
        <v>100.04728132387706</v>
      </c>
      <c r="J13" s="73">
        <v>29.625</v>
      </c>
      <c r="K13" s="95">
        <f aca="true" t="shared" si="3" ref="K13:K49">J13/H13*100</f>
        <v>100.00337564137187</v>
      </c>
      <c r="L13" s="71"/>
      <c r="M13" s="71"/>
      <c r="N13" s="71"/>
      <c r="O13" s="71"/>
      <c r="P13" s="71"/>
    </row>
    <row r="14" spans="1:16" ht="42" customHeight="1" hidden="1">
      <c r="A14" s="68">
        <v>2</v>
      </c>
      <c r="B14" s="97" t="s">
        <v>72</v>
      </c>
      <c r="C14" s="98"/>
      <c r="D14" s="98"/>
      <c r="E14" s="67" t="e">
        <f t="shared" si="0"/>
        <v>#DIV/0!</v>
      </c>
      <c r="F14" s="98"/>
      <c r="G14" s="67" t="e">
        <f t="shared" si="1"/>
        <v>#DIV/0!</v>
      </c>
      <c r="H14" s="98"/>
      <c r="I14" s="67" t="e">
        <f t="shared" si="2"/>
        <v>#DIV/0!</v>
      </c>
      <c r="J14" s="98"/>
      <c r="K14" s="67" t="e">
        <f t="shared" si="3"/>
        <v>#DIV/0!</v>
      </c>
      <c r="L14" s="71"/>
      <c r="M14" s="71"/>
      <c r="N14" s="71"/>
      <c r="O14" s="71"/>
      <c r="P14" s="71"/>
    </row>
    <row r="15" spans="1:16" ht="43.5" customHeight="1">
      <c r="A15" s="68">
        <v>2</v>
      </c>
      <c r="B15" s="94" t="s">
        <v>142</v>
      </c>
      <c r="C15" s="73">
        <v>10555</v>
      </c>
      <c r="D15" s="73">
        <v>10600</v>
      </c>
      <c r="E15" s="95">
        <f t="shared" si="0"/>
        <v>100.42633822832781</v>
      </c>
      <c r="F15" s="73">
        <v>10643</v>
      </c>
      <c r="G15" s="95">
        <f t="shared" si="1"/>
        <v>100.4056603773585</v>
      </c>
      <c r="H15" s="73">
        <v>10682</v>
      </c>
      <c r="I15" s="95">
        <f t="shared" si="2"/>
        <v>100.3664380343888</v>
      </c>
      <c r="J15" s="73">
        <v>10716</v>
      </c>
      <c r="K15" s="95">
        <f t="shared" si="3"/>
        <v>100.31829245459652</v>
      </c>
      <c r="L15" s="71"/>
      <c r="M15" s="71"/>
      <c r="N15" s="71"/>
      <c r="O15" s="71"/>
      <c r="P15" s="71"/>
    </row>
    <row r="16" spans="1:16" ht="76.5" customHeight="1" hidden="1">
      <c r="A16" s="68">
        <v>4</v>
      </c>
      <c r="B16" s="94" t="s">
        <v>73</v>
      </c>
      <c r="C16" s="73"/>
      <c r="D16" s="73"/>
      <c r="E16" s="67" t="e">
        <f t="shared" si="0"/>
        <v>#DIV/0!</v>
      </c>
      <c r="F16" s="73"/>
      <c r="G16" s="67" t="e">
        <f t="shared" si="1"/>
        <v>#DIV/0!</v>
      </c>
      <c r="H16" s="73"/>
      <c r="I16" s="67" t="e">
        <f t="shared" si="2"/>
        <v>#DIV/0!</v>
      </c>
      <c r="J16" s="73"/>
      <c r="K16" s="67" t="e">
        <f t="shared" si="3"/>
        <v>#DIV/0!</v>
      </c>
      <c r="L16" s="71"/>
      <c r="M16" s="71"/>
      <c r="N16" s="71"/>
      <c r="O16" s="71"/>
      <c r="P16" s="71"/>
    </row>
    <row r="17" spans="1:16" s="155" customFormat="1" ht="77.25" customHeight="1">
      <c r="A17" s="150">
        <v>3</v>
      </c>
      <c r="B17" s="151" t="s">
        <v>147</v>
      </c>
      <c r="C17" s="152">
        <v>25.825</v>
      </c>
      <c r="D17" s="152">
        <v>26.779</v>
      </c>
      <c r="E17" s="153">
        <f t="shared" si="0"/>
        <v>103.69409486931269</v>
      </c>
      <c r="F17" s="152">
        <v>28.351</v>
      </c>
      <c r="G17" s="153">
        <f t="shared" si="1"/>
        <v>105.87027148138466</v>
      </c>
      <c r="H17" s="152">
        <v>30.487</v>
      </c>
      <c r="I17" s="153">
        <f t="shared" si="2"/>
        <v>107.53412578039575</v>
      </c>
      <c r="J17" s="152">
        <v>32.554</v>
      </c>
      <c r="K17" s="153">
        <f t="shared" si="3"/>
        <v>106.77993899038935</v>
      </c>
      <c r="L17" s="154"/>
      <c r="M17" s="154"/>
      <c r="N17" s="154"/>
      <c r="O17" s="154"/>
      <c r="P17" s="154"/>
    </row>
    <row r="18" spans="1:16" s="155" customFormat="1" ht="89.25" customHeight="1">
      <c r="A18" s="150">
        <v>4</v>
      </c>
      <c r="B18" s="151" t="s">
        <v>148</v>
      </c>
      <c r="C18" s="152">
        <v>28.064</v>
      </c>
      <c r="D18" s="152">
        <v>30.001</v>
      </c>
      <c r="E18" s="153">
        <f t="shared" si="0"/>
        <v>106.90208095781072</v>
      </c>
      <c r="F18" s="152">
        <v>31.629</v>
      </c>
      <c r="G18" s="153">
        <f t="shared" si="1"/>
        <v>105.4264857838072</v>
      </c>
      <c r="H18" s="152">
        <v>33.688</v>
      </c>
      <c r="I18" s="153">
        <f t="shared" si="2"/>
        <v>106.50984855670428</v>
      </c>
      <c r="J18" s="152">
        <v>36.131</v>
      </c>
      <c r="K18" s="153">
        <f t="shared" si="3"/>
        <v>107.25184041795298</v>
      </c>
      <c r="L18" s="154"/>
      <c r="M18" s="154"/>
      <c r="N18" s="154"/>
      <c r="O18" s="154"/>
      <c r="P18" s="154"/>
    </row>
    <row r="19" spans="1:16" ht="45">
      <c r="A19" s="68">
        <v>5</v>
      </c>
      <c r="B19" s="94" t="s">
        <v>146</v>
      </c>
      <c r="C19" s="99">
        <v>117</v>
      </c>
      <c r="D19" s="99">
        <v>131</v>
      </c>
      <c r="E19" s="100">
        <f t="shared" si="0"/>
        <v>111.96581196581197</v>
      </c>
      <c r="F19" s="99">
        <v>141</v>
      </c>
      <c r="G19" s="100">
        <f t="shared" si="1"/>
        <v>107.63358778625954</v>
      </c>
      <c r="H19" s="99">
        <v>144.3</v>
      </c>
      <c r="I19" s="100">
        <f t="shared" si="2"/>
        <v>102.34042553191489</v>
      </c>
      <c r="J19" s="99">
        <v>147.8</v>
      </c>
      <c r="K19" s="100">
        <f t="shared" si="3"/>
        <v>102.42550242550243</v>
      </c>
      <c r="L19" s="71"/>
      <c r="M19" s="71"/>
      <c r="N19" s="71"/>
      <c r="O19" s="71"/>
      <c r="P19" s="71"/>
    </row>
    <row r="20" spans="1:16" ht="78" customHeight="1">
      <c r="A20" s="68">
        <v>6</v>
      </c>
      <c r="B20" s="161" t="s">
        <v>74</v>
      </c>
      <c r="C20" s="162">
        <v>0.76</v>
      </c>
      <c r="D20" s="162">
        <v>0.9</v>
      </c>
      <c r="E20" s="163">
        <f t="shared" si="0"/>
        <v>118.42105263157893</v>
      </c>
      <c r="F20" s="162">
        <v>0.9</v>
      </c>
      <c r="G20" s="163">
        <f t="shared" si="1"/>
        <v>100</v>
      </c>
      <c r="H20" s="162">
        <v>1</v>
      </c>
      <c r="I20" s="163">
        <f t="shared" si="2"/>
        <v>111.11111111111111</v>
      </c>
      <c r="J20" s="162">
        <v>1</v>
      </c>
      <c r="K20" s="163">
        <f t="shared" si="3"/>
        <v>100</v>
      </c>
      <c r="L20" s="71"/>
      <c r="M20" s="71"/>
      <c r="N20" s="71"/>
      <c r="O20" s="71"/>
      <c r="P20" s="71"/>
    </row>
    <row r="21" spans="1:16" s="155" customFormat="1" ht="44.25" customHeight="1">
      <c r="A21" s="150">
        <v>7</v>
      </c>
      <c r="B21" s="161" t="s">
        <v>75</v>
      </c>
      <c r="C21" s="162">
        <v>1874.6</v>
      </c>
      <c r="D21" s="162">
        <v>359</v>
      </c>
      <c r="E21" s="163">
        <f t="shared" si="0"/>
        <v>19.1507521604609</v>
      </c>
      <c r="F21" s="162">
        <v>411</v>
      </c>
      <c r="G21" s="163">
        <f t="shared" si="1"/>
        <v>114.48467966573817</v>
      </c>
      <c r="H21" s="162">
        <v>464.2</v>
      </c>
      <c r="I21" s="163">
        <f t="shared" si="2"/>
        <v>112.94403892944038</v>
      </c>
      <c r="J21" s="162">
        <v>520.5</v>
      </c>
      <c r="K21" s="163">
        <f t="shared" si="3"/>
        <v>112.12839293408014</v>
      </c>
      <c r="L21" s="154"/>
      <c r="M21" s="154"/>
      <c r="N21" s="154"/>
      <c r="O21" s="154"/>
      <c r="P21" s="154"/>
    </row>
    <row r="22" spans="1:16" ht="43.5" customHeight="1">
      <c r="A22" s="68">
        <v>8</v>
      </c>
      <c r="B22" s="97" t="s">
        <v>143</v>
      </c>
      <c r="C22" s="99">
        <v>1708.5</v>
      </c>
      <c r="D22" s="99">
        <v>211.2</v>
      </c>
      <c r="E22" s="100">
        <f t="shared" si="0"/>
        <v>12.361720807726075</v>
      </c>
      <c r="F22" s="99">
        <v>238.4</v>
      </c>
      <c r="G22" s="100">
        <f t="shared" si="1"/>
        <v>112.87878787878789</v>
      </c>
      <c r="H22" s="99">
        <v>265.8</v>
      </c>
      <c r="I22" s="100">
        <f t="shared" si="2"/>
        <v>111.49328859060404</v>
      </c>
      <c r="J22" s="99">
        <v>292.4</v>
      </c>
      <c r="K22" s="100">
        <f t="shared" si="3"/>
        <v>110.00752445447704</v>
      </c>
      <c r="L22" s="71"/>
      <c r="M22" s="71"/>
      <c r="N22" s="71"/>
      <c r="O22" s="71"/>
      <c r="P22" s="71"/>
    </row>
    <row r="23" spans="1:16" ht="39.75" customHeight="1">
      <c r="A23" s="68">
        <v>9</v>
      </c>
      <c r="B23" s="97" t="s">
        <v>144</v>
      </c>
      <c r="C23" s="98">
        <v>1905386.8</v>
      </c>
      <c r="D23" s="98">
        <v>1979529.5</v>
      </c>
      <c r="E23" s="67">
        <f t="shared" si="0"/>
        <v>103.89121515904276</v>
      </c>
      <c r="F23" s="98">
        <v>2090345.2</v>
      </c>
      <c r="G23" s="67">
        <f t="shared" si="1"/>
        <v>105.59808277674063</v>
      </c>
      <c r="H23" s="98">
        <v>2210559.6</v>
      </c>
      <c r="I23" s="67">
        <f t="shared" si="2"/>
        <v>105.75093530006431</v>
      </c>
      <c r="J23" s="98">
        <v>2351027.6</v>
      </c>
      <c r="K23" s="67">
        <f t="shared" si="3"/>
        <v>106.35440908265943</v>
      </c>
      <c r="L23" s="71"/>
      <c r="M23" s="71"/>
      <c r="N23" s="71"/>
      <c r="O23" s="71"/>
      <c r="P23" s="71"/>
    </row>
    <row r="24" spans="1:16" ht="45" customHeight="1">
      <c r="A24" s="68">
        <v>10</v>
      </c>
      <c r="B24" s="69" t="s">
        <v>145</v>
      </c>
      <c r="C24" s="98">
        <v>1597085</v>
      </c>
      <c r="D24" s="98">
        <v>1608495</v>
      </c>
      <c r="E24" s="67">
        <f t="shared" si="0"/>
        <v>100.7144265959545</v>
      </c>
      <c r="F24" s="98">
        <v>1681909</v>
      </c>
      <c r="G24" s="67">
        <f t="shared" si="1"/>
        <v>104.56414225720316</v>
      </c>
      <c r="H24" s="98">
        <v>1776843</v>
      </c>
      <c r="I24" s="67">
        <f t="shared" si="2"/>
        <v>105.64441952566995</v>
      </c>
      <c r="J24" s="98">
        <v>1888743.6</v>
      </c>
      <c r="K24" s="67">
        <f t="shared" si="3"/>
        <v>106.29772016998689</v>
      </c>
      <c r="L24" s="71"/>
      <c r="M24" s="71"/>
      <c r="N24" s="71"/>
      <c r="O24" s="71"/>
      <c r="P24" s="71"/>
    </row>
    <row r="25" spans="1:16" ht="15">
      <c r="A25" s="68"/>
      <c r="B25" s="192" t="s">
        <v>108</v>
      </c>
      <c r="C25" s="193"/>
      <c r="D25" s="194"/>
      <c r="E25" s="67"/>
      <c r="F25" s="73"/>
      <c r="G25" s="67"/>
      <c r="H25" s="73"/>
      <c r="I25" s="67"/>
      <c r="J25" s="73"/>
      <c r="K25" s="67"/>
      <c r="L25" s="71"/>
      <c r="M25" s="71"/>
      <c r="N25" s="71"/>
      <c r="O25" s="71"/>
      <c r="P25" s="71"/>
    </row>
    <row r="26" spans="1:16" ht="64.5" customHeight="1">
      <c r="A26" s="68">
        <v>11</v>
      </c>
      <c r="B26" s="97" t="s">
        <v>76</v>
      </c>
      <c r="C26" s="98">
        <v>13323.476</v>
      </c>
      <c r="D26" s="98">
        <v>10985.522</v>
      </c>
      <c r="E26" s="67">
        <f t="shared" si="0"/>
        <v>82.45237203864818</v>
      </c>
      <c r="F26" s="99">
        <v>13229.982</v>
      </c>
      <c r="G26" s="67">
        <f t="shared" si="1"/>
        <v>120.43107282475971</v>
      </c>
      <c r="H26" s="99">
        <v>14448.608</v>
      </c>
      <c r="I26" s="100">
        <f t="shared" si="2"/>
        <v>109.21109340889504</v>
      </c>
      <c r="J26" s="99">
        <v>15629.609</v>
      </c>
      <c r="K26" s="100">
        <f t="shared" si="3"/>
        <v>108.1738047014633</v>
      </c>
      <c r="L26" s="71"/>
      <c r="M26" s="71"/>
      <c r="N26" s="71"/>
      <c r="O26" s="71"/>
      <c r="P26" s="71"/>
    </row>
    <row r="27" spans="1:16" ht="15" customHeight="1">
      <c r="A27" s="68"/>
      <c r="B27" s="97" t="s">
        <v>9</v>
      </c>
      <c r="C27" s="101"/>
      <c r="D27" s="101"/>
      <c r="E27" s="102"/>
      <c r="F27" s="103"/>
      <c r="G27" s="102"/>
      <c r="H27" s="103"/>
      <c r="I27" s="102"/>
      <c r="J27" s="103"/>
      <c r="K27" s="102"/>
      <c r="L27" s="71"/>
      <c r="M27" s="71"/>
      <c r="N27" s="71"/>
      <c r="O27" s="71"/>
      <c r="P27" s="71"/>
    </row>
    <row r="28" spans="1:16" ht="39.75" customHeight="1">
      <c r="A28" s="68">
        <v>12</v>
      </c>
      <c r="B28" s="97" t="s">
        <v>129</v>
      </c>
      <c r="C28" s="98">
        <v>13182.176</v>
      </c>
      <c r="D28" s="98">
        <v>10841.922</v>
      </c>
      <c r="E28" s="67">
        <f t="shared" si="0"/>
        <v>82.24683087223234</v>
      </c>
      <c r="F28" s="98">
        <v>13077.982</v>
      </c>
      <c r="G28" s="67">
        <f t="shared" si="1"/>
        <v>120.62420297803284</v>
      </c>
      <c r="H28" s="98">
        <v>14288.708</v>
      </c>
      <c r="I28" s="67">
        <f t="shared" si="2"/>
        <v>109.25774328179992</v>
      </c>
      <c r="J28" s="98">
        <v>15460.609</v>
      </c>
      <c r="K28" s="67">
        <f t="shared" si="3"/>
        <v>108.20158827516107</v>
      </c>
      <c r="L28" s="71"/>
      <c r="M28" s="71"/>
      <c r="N28" s="71"/>
      <c r="O28" s="71"/>
      <c r="P28" s="71"/>
    </row>
    <row r="29" spans="1:16" ht="63.75" customHeight="1">
      <c r="A29" s="68">
        <v>13</v>
      </c>
      <c r="B29" s="97" t="s">
        <v>130</v>
      </c>
      <c r="C29" s="98">
        <v>51.9</v>
      </c>
      <c r="D29" s="98">
        <v>52.6</v>
      </c>
      <c r="E29" s="67">
        <f t="shared" si="0"/>
        <v>101.34874759152217</v>
      </c>
      <c r="F29" s="98">
        <v>54.9</v>
      </c>
      <c r="G29" s="67">
        <f t="shared" si="1"/>
        <v>104.37262357414447</v>
      </c>
      <c r="H29" s="98">
        <v>56.9</v>
      </c>
      <c r="I29" s="67">
        <f t="shared" si="2"/>
        <v>103.64298724954462</v>
      </c>
      <c r="J29" s="98">
        <v>59.8</v>
      </c>
      <c r="K29" s="67">
        <f t="shared" si="3"/>
        <v>105.09666080843584</v>
      </c>
      <c r="L29" s="71"/>
      <c r="M29" s="71"/>
      <c r="N29" s="71"/>
      <c r="O29" s="71"/>
      <c r="P29" s="71"/>
    </row>
    <row r="30" spans="1:16" ht="75">
      <c r="A30" s="68">
        <v>14</v>
      </c>
      <c r="B30" s="97" t="s">
        <v>131</v>
      </c>
      <c r="C30" s="98">
        <v>89.4</v>
      </c>
      <c r="D30" s="98">
        <v>91</v>
      </c>
      <c r="E30" s="67">
        <f t="shared" si="0"/>
        <v>101.78970917225949</v>
      </c>
      <c r="F30" s="98">
        <v>97.1</v>
      </c>
      <c r="G30" s="67">
        <f t="shared" si="1"/>
        <v>106.7032967032967</v>
      </c>
      <c r="H30" s="98">
        <v>103</v>
      </c>
      <c r="I30" s="67">
        <f t="shared" si="2"/>
        <v>106.07621009268794</v>
      </c>
      <c r="J30" s="98">
        <v>109.2</v>
      </c>
      <c r="K30" s="67">
        <f t="shared" si="3"/>
        <v>106.01941747572816</v>
      </c>
      <c r="L30" s="71"/>
      <c r="M30" s="71"/>
      <c r="N30" s="71"/>
      <c r="O30" s="71"/>
      <c r="P30" s="71"/>
    </row>
    <row r="31" spans="1:16" ht="65.25" customHeight="1">
      <c r="A31" s="68">
        <v>15</v>
      </c>
      <c r="B31" s="97" t="s">
        <v>77</v>
      </c>
      <c r="C31" s="98">
        <v>13156.6</v>
      </c>
      <c r="D31" s="98">
        <v>10790.6</v>
      </c>
      <c r="E31" s="67">
        <f t="shared" si="0"/>
        <v>82.01663043643495</v>
      </c>
      <c r="F31" s="98">
        <v>13011.2</v>
      </c>
      <c r="G31" s="67">
        <f t="shared" si="1"/>
        <v>120.5790224825311</v>
      </c>
      <c r="H31" s="98">
        <v>14212.3</v>
      </c>
      <c r="I31" s="67">
        <f t="shared" si="2"/>
        <v>109.23127766847023</v>
      </c>
      <c r="J31" s="98">
        <v>15370.4</v>
      </c>
      <c r="K31" s="67">
        <f t="shared" si="3"/>
        <v>108.14857552964685</v>
      </c>
      <c r="L31" s="71"/>
      <c r="M31" s="71"/>
      <c r="N31" s="71"/>
      <c r="O31" s="71"/>
      <c r="P31" s="71"/>
    </row>
    <row r="32" spans="1:16" ht="19.5" customHeight="1">
      <c r="A32" s="68"/>
      <c r="B32" s="97" t="s">
        <v>9</v>
      </c>
      <c r="C32" s="101"/>
      <c r="D32" s="101"/>
      <c r="E32" s="102"/>
      <c r="F32" s="101"/>
      <c r="G32" s="102"/>
      <c r="H32" s="101"/>
      <c r="I32" s="102"/>
      <c r="J32" s="101"/>
      <c r="K32" s="102"/>
      <c r="L32" s="71"/>
      <c r="M32" s="71"/>
      <c r="N32" s="71"/>
      <c r="O32" s="71"/>
      <c r="P32" s="71"/>
    </row>
    <row r="33" spans="1:16" ht="40.5" customHeight="1">
      <c r="A33" s="68">
        <v>16</v>
      </c>
      <c r="B33" s="97" t="s">
        <v>129</v>
      </c>
      <c r="C33" s="98">
        <v>13015.3</v>
      </c>
      <c r="D33" s="98">
        <v>10647</v>
      </c>
      <c r="E33" s="67">
        <f t="shared" si="0"/>
        <v>81.80372331025794</v>
      </c>
      <c r="F33" s="98">
        <v>12859.2</v>
      </c>
      <c r="G33" s="67">
        <f t="shared" si="1"/>
        <v>120.77768385460695</v>
      </c>
      <c r="H33" s="98">
        <v>14052.4</v>
      </c>
      <c r="I33" s="67">
        <f t="shared" si="2"/>
        <v>109.2789598108747</v>
      </c>
      <c r="J33" s="98">
        <v>15201.4</v>
      </c>
      <c r="K33" s="67">
        <f t="shared" si="3"/>
        <v>108.17653923884889</v>
      </c>
      <c r="L33" s="71"/>
      <c r="M33" s="71"/>
      <c r="N33" s="71"/>
      <c r="O33" s="71"/>
      <c r="P33" s="71"/>
    </row>
    <row r="34" spans="1:16" ht="60">
      <c r="A34" s="68">
        <v>17</v>
      </c>
      <c r="B34" s="97" t="s">
        <v>130</v>
      </c>
      <c r="C34" s="98">
        <v>51.9</v>
      </c>
      <c r="D34" s="98">
        <v>52.6</v>
      </c>
      <c r="E34" s="67">
        <f t="shared" si="0"/>
        <v>101.34874759152217</v>
      </c>
      <c r="F34" s="98">
        <v>54.9</v>
      </c>
      <c r="G34" s="67">
        <f t="shared" si="1"/>
        <v>104.37262357414447</v>
      </c>
      <c r="H34" s="98">
        <v>56.9</v>
      </c>
      <c r="I34" s="67">
        <f t="shared" si="2"/>
        <v>103.64298724954462</v>
      </c>
      <c r="J34" s="98">
        <v>59.8</v>
      </c>
      <c r="K34" s="67">
        <f t="shared" si="3"/>
        <v>105.09666080843584</v>
      </c>
      <c r="L34" s="71"/>
      <c r="M34" s="71"/>
      <c r="N34" s="71"/>
      <c r="O34" s="71"/>
      <c r="P34" s="71"/>
    </row>
    <row r="35" spans="1:16" ht="75">
      <c r="A35" s="68">
        <v>18</v>
      </c>
      <c r="B35" s="97" t="s">
        <v>131</v>
      </c>
      <c r="C35" s="98">
        <v>89.4</v>
      </c>
      <c r="D35" s="98">
        <v>91</v>
      </c>
      <c r="E35" s="67">
        <f t="shared" si="0"/>
        <v>101.78970917225949</v>
      </c>
      <c r="F35" s="98">
        <v>97.1</v>
      </c>
      <c r="G35" s="67">
        <f t="shared" si="1"/>
        <v>106.7032967032967</v>
      </c>
      <c r="H35" s="98">
        <v>103</v>
      </c>
      <c r="I35" s="67">
        <f t="shared" si="2"/>
        <v>106.07621009268794</v>
      </c>
      <c r="J35" s="98">
        <v>109.2</v>
      </c>
      <c r="K35" s="67">
        <f t="shared" si="3"/>
        <v>106.01941747572816</v>
      </c>
      <c r="L35" s="71"/>
      <c r="M35" s="71"/>
      <c r="N35" s="71"/>
      <c r="O35" s="71"/>
      <c r="P35" s="71"/>
    </row>
    <row r="36" spans="1:16" ht="28.5" customHeight="1">
      <c r="A36" s="68"/>
      <c r="B36" s="184" t="s">
        <v>78</v>
      </c>
      <c r="C36" s="185"/>
      <c r="D36" s="185"/>
      <c r="E36" s="185"/>
      <c r="F36" s="185"/>
      <c r="G36" s="185"/>
      <c r="H36" s="185"/>
      <c r="I36" s="185"/>
      <c r="J36" s="185"/>
      <c r="K36" s="186"/>
      <c r="L36" s="71"/>
      <c r="M36" s="71"/>
      <c r="N36" s="71"/>
      <c r="O36" s="71"/>
      <c r="P36" s="71"/>
    </row>
    <row r="37" spans="1:16" ht="39.75" customHeight="1">
      <c r="A37" s="68">
        <v>19</v>
      </c>
      <c r="B37" s="97" t="s">
        <v>135</v>
      </c>
      <c r="C37" s="98">
        <v>2</v>
      </c>
      <c r="D37" s="98">
        <v>2</v>
      </c>
      <c r="E37" s="67">
        <f t="shared" si="0"/>
        <v>100</v>
      </c>
      <c r="F37" s="98">
        <v>2.5</v>
      </c>
      <c r="G37" s="67">
        <f t="shared" si="1"/>
        <v>125</v>
      </c>
      <c r="H37" s="98">
        <v>2.5</v>
      </c>
      <c r="I37" s="67">
        <f t="shared" si="2"/>
        <v>100</v>
      </c>
      <c r="J37" s="98">
        <v>2.5</v>
      </c>
      <c r="K37" s="67">
        <f t="shared" si="3"/>
        <v>100</v>
      </c>
      <c r="L37" s="71"/>
      <c r="M37" s="71"/>
      <c r="N37" s="71"/>
      <c r="O37" s="71"/>
      <c r="P37" s="71"/>
    </row>
    <row r="38" spans="1:16" ht="39.75" customHeight="1">
      <c r="A38" s="68">
        <v>20</v>
      </c>
      <c r="B38" s="97" t="s">
        <v>79</v>
      </c>
      <c r="C38" s="98">
        <v>1.065</v>
      </c>
      <c r="D38" s="98">
        <v>0.576</v>
      </c>
      <c r="E38" s="67">
        <f t="shared" si="0"/>
        <v>54.08450704225351</v>
      </c>
      <c r="F38" s="98">
        <v>0.518</v>
      </c>
      <c r="G38" s="67">
        <f t="shared" si="1"/>
        <v>89.93055555555557</v>
      </c>
      <c r="H38" s="98">
        <v>0.527</v>
      </c>
      <c r="I38" s="67">
        <f t="shared" si="2"/>
        <v>101.73745173745175</v>
      </c>
      <c r="J38" s="98">
        <v>0.537</v>
      </c>
      <c r="K38" s="67">
        <f t="shared" si="3"/>
        <v>101.89753320683113</v>
      </c>
      <c r="L38" s="71"/>
      <c r="M38" s="71"/>
      <c r="N38" s="71"/>
      <c r="O38" s="71"/>
      <c r="P38" s="71"/>
    </row>
    <row r="39" spans="1:16" ht="39.75" customHeight="1">
      <c r="A39" s="68">
        <v>21</v>
      </c>
      <c r="B39" s="97" t="s">
        <v>80</v>
      </c>
      <c r="C39" s="98">
        <f>38.95+251.1</f>
        <v>290.05</v>
      </c>
      <c r="D39" s="98">
        <f>39.75+253.1</f>
        <v>292.85</v>
      </c>
      <c r="E39" s="67">
        <f t="shared" si="0"/>
        <v>100.96535080158593</v>
      </c>
      <c r="F39" s="98">
        <f>41.1+260</f>
        <v>301.1</v>
      </c>
      <c r="G39" s="67">
        <f t="shared" si="1"/>
        <v>102.8171418815093</v>
      </c>
      <c r="H39" s="98">
        <f>42.3+270</f>
        <v>312.3</v>
      </c>
      <c r="I39" s="67">
        <f t="shared" si="2"/>
        <v>103.71969445366986</v>
      </c>
      <c r="J39" s="98">
        <f>44.3+280</f>
        <v>324.3</v>
      </c>
      <c r="K39" s="67">
        <f t="shared" si="3"/>
        <v>103.84245917387128</v>
      </c>
      <c r="L39" s="71"/>
      <c r="M39" s="71"/>
      <c r="N39" s="71"/>
      <c r="O39" s="71"/>
      <c r="P39" s="71"/>
    </row>
    <row r="40" spans="1:16" ht="45" customHeight="1">
      <c r="A40" s="68">
        <v>22</v>
      </c>
      <c r="B40" s="97" t="s">
        <v>132</v>
      </c>
      <c r="C40" s="98">
        <v>442.6</v>
      </c>
      <c r="D40" s="98">
        <v>410</v>
      </c>
      <c r="E40" s="67">
        <f t="shared" si="0"/>
        <v>92.63443289652056</v>
      </c>
      <c r="F40" s="98">
        <v>414</v>
      </c>
      <c r="G40" s="67">
        <f t="shared" si="1"/>
        <v>100.97560975609755</v>
      </c>
      <c r="H40" s="98">
        <v>446</v>
      </c>
      <c r="I40" s="67">
        <f t="shared" si="2"/>
        <v>107.72946859903381</v>
      </c>
      <c r="J40" s="98">
        <v>482</v>
      </c>
      <c r="K40" s="67">
        <f t="shared" si="3"/>
        <v>108.07174887892377</v>
      </c>
      <c r="L40" s="71"/>
      <c r="M40" s="71"/>
      <c r="N40" s="71"/>
      <c r="O40" s="71"/>
      <c r="P40" s="71"/>
    </row>
    <row r="41" spans="1:16" ht="46.5" customHeight="1">
      <c r="A41" s="68">
        <v>23</v>
      </c>
      <c r="B41" s="97" t="s">
        <v>141</v>
      </c>
      <c r="C41" s="98">
        <v>215.3</v>
      </c>
      <c r="D41" s="98">
        <v>250</v>
      </c>
      <c r="E41" s="67">
        <f t="shared" si="0"/>
        <v>116.11704598235019</v>
      </c>
      <c r="F41" s="98">
        <v>269</v>
      </c>
      <c r="G41" s="67">
        <f t="shared" si="1"/>
        <v>107.60000000000001</v>
      </c>
      <c r="H41" s="98">
        <v>283</v>
      </c>
      <c r="I41" s="67">
        <f t="shared" si="2"/>
        <v>105.20446096654274</v>
      </c>
      <c r="J41" s="98">
        <v>297.6</v>
      </c>
      <c r="K41" s="67">
        <f t="shared" si="3"/>
        <v>105.15901060070672</v>
      </c>
      <c r="L41" s="71"/>
      <c r="M41" s="71"/>
      <c r="N41" s="71"/>
      <c r="O41" s="71"/>
      <c r="P41" s="71"/>
    </row>
    <row r="42" spans="1:16" ht="39.75" customHeight="1">
      <c r="A42" s="68">
        <v>24</v>
      </c>
      <c r="B42" s="97" t="s">
        <v>133</v>
      </c>
      <c r="C42" s="98">
        <v>689.3</v>
      </c>
      <c r="D42" s="98">
        <v>448</v>
      </c>
      <c r="E42" s="67">
        <f t="shared" si="0"/>
        <v>64.99347163789352</v>
      </c>
      <c r="F42" s="98">
        <v>469</v>
      </c>
      <c r="G42" s="67">
        <f t="shared" si="1"/>
        <v>104.6875</v>
      </c>
      <c r="H42" s="98">
        <v>539</v>
      </c>
      <c r="I42" s="67">
        <f t="shared" si="2"/>
        <v>114.92537313432835</v>
      </c>
      <c r="J42" s="98">
        <v>617</v>
      </c>
      <c r="K42" s="67">
        <f t="shared" si="3"/>
        <v>114.47124304267162</v>
      </c>
      <c r="L42" s="71"/>
      <c r="M42" s="71"/>
      <c r="N42" s="71"/>
      <c r="O42" s="71"/>
      <c r="P42" s="71"/>
    </row>
    <row r="43" spans="1:16" ht="39.75" customHeight="1">
      <c r="A43" s="68">
        <v>25</v>
      </c>
      <c r="B43" s="97" t="s">
        <v>136</v>
      </c>
      <c r="C43" s="98">
        <v>216.783</v>
      </c>
      <c r="D43" s="98">
        <v>223.6</v>
      </c>
      <c r="E43" s="67">
        <f t="shared" si="0"/>
        <v>103.14461927365153</v>
      </c>
      <c r="F43" s="98">
        <v>230.1</v>
      </c>
      <c r="G43" s="67">
        <f t="shared" si="1"/>
        <v>102.90697674418605</v>
      </c>
      <c r="H43" s="98">
        <v>237.7</v>
      </c>
      <c r="I43" s="67">
        <f t="shared" si="2"/>
        <v>103.30291177748805</v>
      </c>
      <c r="J43" s="98">
        <v>245.2</v>
      </c>
      <c r="K43" s="67">
        <f t="shared" si="3"/>
        <v>103.155237694573</v>
      </c>
      <c r="L43" s="71"/>
      <c r="M43" s="71"/>
      <c r="N43" s="71"/>
      <c r="O43" s="71"/>
      <c r="P43" s="71"/>
    </row>
    <row r="44" spans="1:16" ht="90">
      <c r="A44" s="68">
        <v>26</v>
      </c>
      <c r="B44" s="97" t="s">
        <v>134</v>
      </c>
      <c r="C44" s="98">
        <v>95.561</v>
      </c>
      <c r="D44" s="98">
        <v>89</v>
      </c>
      <c r="E44" s="67">
        <f t="shared" si="0"/>
        <v>93.1342283986145</v>
      </c>
      <c r="F44" s="98">
        <v>94.2</v>
      </c>
      <c r="G44" s="67">
        <f t="shared" si="1"/>
        <v>105.84269662921348</v>
      </c>
      <c r="H44" s="98">
        <v>101.3</v>
      </c>
      <c r="I44" s="67">
        <f t="shared" si="2"/>
        <v>107.53715498938428</v>
      </c>
      <c r="J44" s="98">
        <v>116.1</v>
      </c>
      <c r="K44" s="67">
        <f t="shared" si="3"/>
        <v>114.61006910167819</v>
      </c>
      <c r="L44" s="71"/>
      <c r="M44" s="71"/>
      <c r="N44" s="71"/>
      <c r="O44" s="71"/>
      <c r="P44" s="71"/>
    </row>
    <row r="45" spans="1:16" s="106" customFormat="1" ht="18" customHeight="1">
      <c r="A45" s="104"/>
      <c r="B45" s="105" t="s">
        <v>64</v>
      </c>
      <c r="C45" s="74"/>
      <c r="D45" s="74"/>
      <c r="E45" s="67"/>
      <c r="F45" s="74"/>
      <c r="G45" s="67"/>
      <c r="H45" s="74"/>
      <c r="I45" s="67"/>
      <c r="J45" s="74"/>
      <c r="K45" s="67"/>
      <c r="L45" s="71"/>
      <c r="M45" s="71"/>
      <c r="N45" s="71"/>
      <c r="O45" s="71"/>
      <c r="P45" s="71"/>
    </row>
    <row r="46" spans="1:16" ht="51.75" customHeight="1">
      <c r="A46" s="68">
        <v>27</v>
      </c>
      <c r="B46" s="107" t="s">
        <v>54</v>
      </c>
      <c r="C46" s="108">
        <v>2669.8545</v>
      </c>
      <c r="D46" s="108">
        <v>2862.3495</v>
      </c>
      <c r="E46" s="67">
        <f t="shared" si="0"/>
        <v>107.2099434632112</v>
      </c>
      <c r="F46" s="109">
        <v>2864.293</v>
      </c>
      <c r="G46" s="67">
        <f t="shared" si="1"/>
        <v>100.06789876638055</v>
      </c>
      <c r="H46" s="109">
        <v>3011.261</v>
      </c>
      <c r="I46" s="67">
        <f t="shared" si="2"/>
        <v>105.13103931755585</v>
      </c>
      <c r="J46" s="109">
        <v>3116.948</v>
      </c>
      <c r="K46" s="67">
        <f t="shared" si="3"/>
        <v>103.50972565978174</v>
      </c>
      <c r="L46" s="71"/>
      <c r="M46" s="71"/>
      <c r="N46" s="71"/>
      <c r="O46" s="71"/>
      <c r="P46" s="71"/>
    </row>
    <row r="47" spans="1:16" ht="15" customHeight="1">
      <c r="A47" s="68"/>
      <c r="B47" s="110" t="s">
        <v>9</v>
      </c>
      <c r="C47" s="111"/>
      <c r="D47" s="111"/>
      <c r="E47" s="67"/>
      <c r="F47" s="112"/>
      <c r="G47" s="67"/>
      <c r="H47" s="112"/>
      <c r="I47" s="67"/>
      <c r="J47" s="112"/>
      <c r="K47" s="67"/>
      <c r="L47" s="71"/>
      <c r="M47" s="71"/>
      <c r="N47" s="71"/>
      <c r="O47" s="71"/>
      <c r="P47" s="71"/>
    </row>
    <row r="48" spans="1:16" ht="54" customHeight="1">
      <c r="A48" s="68">
        <v>28</v>
      </c>
      <c r="B48" s="110" t="s">
        <v>58</v>
      </c>
      <c r="C48" s="113">
        <v>2224.369</v>
      </c>
      <c r="D48" s="113">
        <v>2463.0136</v>
      </c>
      <c r="E48" s="67">
        <f t="shared" si="0"/>
        <v>110.72864259482127</v>
      </c>
      <c r="F48" s="109">
        <v>2442.767</v>
      </c>
      <c r="G48" s="67">
        <f t="shared" si="1"/>
        <v>99.17797449433489</v>
      </c>
      <c r="H48" s="109">
        <v>2567.493</v>
      </c>
      <c r="I48" s="67">
        <f t="shared" si="2"/>
        <v>105.10593110190207</v>
      </c>
      <c r="J48" s="109">
        <v>2654.979</v>
      </c>
      <c r="K48" s="67">
        <f t="shared" si="3"/>
        <v>103.40744843316028</v>
      </c>
      <c r="L48" s="71"/>
      <c r="M48" s="71"/>
      <c r="N48" s="71"/>
      <c r="O48" s="71"/>
      <c r="P48" s="71"/>
    </row>
    <row r="49" spans="1:16" ht="45.75" customHeight="1">
      <c r="A49" s="68">
        <v>29</v>
      </c>
      <c r="B49" s="110" t="s">
        <v>59</v>
      </c>
      <c r="C49" s="113">
        <v>445.486</v>
      </c>
      <c r="D49" s="113">
        <v>399.3359</v>
      </c>
      <c r="E49" s="67">
        <f t="shared" si="0"/>
        <v>89.64050497658737</v>
      </c>
      <c r="F49" s="109">
        <v>420.526</v>
      </c>
      <c r="G49" s="67">
        <f t="shared" si="1"/>
        <v>105.30633484242213</v>
      </c>
      <c r="H49" s="109">
        <v>443.767</v>
      </c>
      <c r="I49" s="67">
        <f t="shared" si="2"/>
        <v>105.52664995743426</v>
      </c>
      <c r="J49" s="109">
        <v>461.969</v>
      </c>
      <c r="K49" s="67">
        <f t="shared" si="3"/>
        <v>104.10170201930293</v>
      </c>
      <c r="L49" s="71"/>
      <c r="M49" s="71"/>
      <c r="N49" s="71"/>
      <c r="O49" s="71"/>
      <c r="P49" s="71"/>
    </row>
    <row r="50" spans="1:17" ht="20.25" customHeight="1">
      <c r="A50" s="68"/>
      <c r="B50" s="188" t="s">
        <v>10</v>
      </c>
      <c r="C50" s="189"/>
      <c r="D50" s="189"/>
      <c r="E50" s="189"/>
      <c r="F50" s="189"/>
      <c r="G50" s="189"/>
      <c r="H50" s="189"/>
      <c r="I50" s="189"/>
      <c r="J50" s="189"/>
      <c r="K50" s="190"/>
      <c r="L50" s="71"/>
      <c r="M50" s="71"/>
      <c r="N50" s="71"/>
      <c r="O50" s="71"/>
      <c r="P50" s="71"/>
      <c r="Q50" s="71"/>
    </row>
    <row r="51" spans="1:17" ht="53.25" customHeight="1">
      <c r="A51" s="68">
        <v>30</v>
      </c>
      <c r="B51" s="94" t="s">
        <v>11</v>
      </c>
      <c r="C51" s="75">
        <v>109.8247</v>
      </c>
      <c r="D51" s="75">
        <v>126.374</v>
      </c>
      <c r="E51" s="115">
        <f>D51/C51*100</f>
        <v>115.068832421122</v>
      </c>
      <c r="F51" s="75">
        <v>116.555</v>
      </c>
      <c r="G51" s="115">
        <f>F51/D51*100</f>
        <v>92.23020558026177</v>
      </c>
      <c r="H51" s="75">
        <v>116.593</v>
      </c>
      <c r="I51" s="115">
        <f>H51/F51*100</f>
        <v>100.03260263394964</v>
      </c>
      <c r="J51" s="75">
        <v>116.64</v>
      </c>
      <c r="K51" s="115">
        <f>J51/H51*100</f>
        <v>100.04031116790888</v>
      </c>
      <c r="L51" s="71"/>
      <c r="M51" s="71"/>
      <c r="N51" s="71"/>
      <c r="O51" s="71"/>
      <c r="P51" s="71"/>
      <c r="Q51" s="71"/>
    </row>
    <row r="52" spans="1:17" ht="15" customHeight="1" hidden="1">
      <c r="A52" s="116"/>
      <c r="B52" s="117" t="s">
        <v>12</v>
      </c>
      <c r="C52" s="118"/>
      <c r="D52" s="118"/>
      <c r="E52" s="119" t="e">
        <f aca="true" t="shared" si="4" ref="E52:E80">D52/C52*100</f>
        <v>#DIV/0!</v>
      </c>
      <c r="F52" s="118"/>
      <c r="G52" s="119" t="e">
        <f aca="true" t="shared" si="5" ref="G52:G80">F52/D52*100</f>
        <v>#DIV/0!</v>
      </c>
      <c r="H52" s="118"/>
      <c r="I52" s="119" t="e">
        <f aca="true" t="shared" si="6" ref="I52:I80">H52/F52*100</f>
        <v>#DIV/0!</v>
      </c>
      <c r="J52" s="118"/>
      <c r="K52" s="119" t="e">
        <f aca="true" t="shared" si="7" ref="K52:K80">J52/H52*100</f>
        <v>#DIV/0!</v>
      </c>
      <c r="L52" s="71"/>
      <c r="M52" s="71"/>
      <c r="N52" s="71"/>
      <c r="O52" s="71"/>
      <c r="P52" s="71"/>
      <c r="Q52" s="71"/>
    </row>
    <row r="53" spans="1:17" ht="15">
      <c r="A53" s="68">
        <v>31</v>
      </c>
      <c r="B53" s="94" t="s">
        <v>13</v>
      </c>
      <c r="C53" s="75">
        <v>3.328</v>
      </c>
      <c r="D53" s="75">
        <v>3.565</v>
      </c>
      <c r="E53" s="115">
        <f t="shared" si="4"/>
        <v>107.12139423076923</v>
      </c>
      <c r="F53" s="75">
        <v>3.5874</v>
      </c>
      <c r="G53" s="115">
        <f t="shared" si="5"/>
        <v>100.62833099579242</v>
      </c>
      <c r="H53" s="75">
        <v>3.5888</v>
      </c>
      <c r="I53" s="115">
        <f t="shared" si="6"/>
        <v>100.03902547806209</v>
      </c>
      <c r="J53" s="75">
        <v>3.5897</v>
      </c>
      <c r="K53" s="115">
        <f t="shared" si="7"/>
        <v>100.02507802050826</v>
      </c>
      <c r="L53" s="71"/>
      <c r="M53" s="71"/>
      <c r="N53" s="71"/>
      <c r="O53" s="71"/>
      <c r="P53" s="71"/>
      <c r="Q53" s="71"/>
    </row>
    <row r="54" spans="1:17" ht="15">
      <c r="A54" s="68">
        <v>32</v>
      </c>
      <c r="B54" s="94" t="s">
        <v>14</v>
      </c>
      <c r="C54" s="75">
        <v>75.921</v>
      </c>
      <c r="D54" s="75">
        <v>77.88</v>
      </c>
      <c r="E54" s="115">
        <f t="shared" si="4"/>
        <v>102.58031374718455</v>
      </c>
      <c r="F54" s="75">
        <v>79.695</v>
      </c>
      <c r="G54" s="115">
        <f t="shared" si="5"/>
        <v>102.33050847457628</v>
      </c>
      <c r="H54" s="75">
        <v>81.82</v>
      </c>
      <c r="I54" s="115">
        <f t="shared" si="6"/>
        <v>102.66641570989397</v>
      </c>
      <c r="J54" s="75">
        <v>83.945</v>
      </c>
      <c r="K54" s="115">
        <f t="shared" si="7"/>
        <v>102.5971645074554</v>
      </c>
      <c r="L54" s="71"/>
      <c r="M54" s="71"/>
      <c r="N54" s="71"/>
      <c r="O54" s="71"/>
      <c r="P54" s="71"/>
      <c r="Q54" s="71"/>
    </row>
    <row r="55" spans="1:17" ht="30">
      <c r="A55" s="68">
        <v>33</v>
      </c>
      <c r="B55" s="94" t="s">
        <v>15</v>
      </c>
      <c r="C55" s="75">
        <v>11.306</v>
      </c>
      <c r="D55" s="75">
        <v>12.556</v>
      </c>
      <c r="E55" s="115">
        <f t="shared" si="4"/>
        <v>111.0560764196002</v>
      </c>
      <c r="F55" s="75">
        <v>12.586</v>
      </c>
      <c r="G55" s="115">
        <f t="shared" si="5"/>
        <v>100.23892959541256</v>
      </c>
      <c r="H55" s="75">
        <v>12.651</v>
      </c>
      <c r="I55" s="115">
        <f t="shared" si="6"/>
        <v>100.51644684570158</v>
      </c>
      <c r="J55" s="75">
        <v>12.819</v>
      </c>
      <c r="K55" s="115">
        <f t="shared" si="7"/>
        <v>101.32795826416884</v>
      </c>
      <c r="L55" s="71"/>
      <c r="M55" s="71"/>
      <c r="N55" s="71"/>
      <c r="O55" s="71"/>
      <c r="P55" s="71"/>
      <c r="Q55" s="71"/>
    </row>
    <row r="56" spans="1:17" ht="15">
      <c r="A56" s="68">
        <v>34</v>
      </c>
      <c r="B56" s="90" t="s">
        <v>65</v>
      </c>
      <c r="C56" s="123">
        <v>2.2404</v>
      </c>
      <c r="D56" s="123">
        <v>1.004</v>
      </c>
      <c r="E56" s="115">
        <f t="shared" si="4"/>
        <v>44.81342617389751</v>
      </c>
      <c r="F56" s="123">
        <v>1.17</v>
      </c>
      <c r="G56" s="115">
        <f t="shared" si="5"/>
        <v>116.53386454183266</v>
      </c>
      <c r="H56" s="123">
        <v>1.242</v>
      </c>
      <c r="I56" s="115">
        <f t="shared" si="6"/>
        <v>106.15384615384616</v>
      </c>
      <c r="J56" s="123">
        <v>1.314</v>
      </c>
      <c r="K56" s="115">
        <f t="shared" si="7"/>
        <v>105.79710144927536</v>
      </c>
      <c r="L56" s="71"/>
      <c r="M56" s="71"/>
      <c r="N56" s="71"/>
      <c r="O56" s="71"/>
      <c r="P56" s="71"/>
      <c r="Q56" s="71"/>
    </row>
    <row r="57" spans="1:17" ht="51.75" customHeight="1">
      <c r="A57" s="68">
        <v>35</v>
      </c>
      <c r="B57" s="114" t="s">
        <v>55</v>
      </c>
      <c r="C57" s="75">
        <v>0.13</v>
      </c>
      <c r="D57" s="75">
        <v>0.131</v>
      </c>
      <c r="E57" s="122">
        <f t="shared" si="4"/>
        <v>100.76923076923077</v>
      </c>
      <c r="F57" s="75">
        <v>0.135</v>
      </c>
      <c r="G57" s="122">
        <f t="shared" si="5"/>
        <v>103.05343511450383</v>
      </c>
      <c r="H57" s="75">
        <v>0.14</v>
      </c>
      <c r="I57" s="122">
        <f t="shared" si="6"/>
        <v>103.7037037037037</v>
      </c>
      <c r="J57" s="75">
        <v>0.145</v>
      </c>
      <c r="K57" s="115">
        <f t="shared" si="7"/>
        <v>103.57142857142856</v>
      </c>
      <c r="L57" s="71"/>
      <c r="M57" s="71"/>
      <c r="N57" s="71"/>
      <c r="O57" s="71"/>
      <c r="P57" s="71"/>
      <c r="Q57" s="71"/>
    </row>
    <row r="58" spans="1:17" ht="63.75" customHeight="1">
      <c r="A58" s="68">
        <v>36</v>
      </c>
      <c r="B58" s="114" t="s">
        <v>57</v>
      </c>
      <c r="C58" s="75">
        <v>0.1224</v>
      </c>
      <c r="D58" s="75">
        <v>0.123</v>
      </c>
      <c r="E58" s="115">
        <f t="shared" si="4"/>
        <v>100.49019607843137</v>
      </c>
      <c r="F58" s="75">
        <v>0.22</v>
      </c>
      <c r="G58" s="115">
        <f t="shared" si="5"/>
        <v>178.86178861788616</v>
      </c>
      <c r="H58" s="75">
        <v>0.222</v>
      </c>
      <c r="I58" s="115">
        <f t="shared" si="6"/>
        <v>100.9090909090909</v>
      </c>
      <c r="J58" s="75">
        <v>0.224</v>
      </c>
      <c r="K58" s="115">
        <f t="shared" si="7"/>
        <v>100.9009009009009</v>
      </c>
      <c r="L58" s="71"/>
      <c r="M58" s="71"/>
      <c r="N58" s="71"/>
      <c r="O58" s="71"/>
      <c r="P58" s="71"/>
      <c r="Q58" s="71"/>
    </row>
    <row r="59" spans="1:17" ht="27" customHeight="1">
      <c r="A59" s="68">
        <v>37</v>
      </c>
      <c r="B59" s="114" t="s">
        <v>16</v>
      </c>
      <c r="C59" s="75">
        <v>1.988</v>
      </c>
      <c r="D59" s="75">
        <v>0.75</v>
      </c>
      <c r="E59" s="115">
        <f t="shared" si="4"/>
        <v>37.72635814889336</v>
      </c>
      <c r="F59" s="75">
        <v>0.815</v>
      </c>
      <c r="G59" s="115">
        <f t="shared" si="5"/>
        <v>108.66666666666667</v>
      </c>
      <c r="H59" s="75">
        <v>0.88</v>
      </c>
      <c r="I59" s="115">
        <f t="shared" si="6"/>
        <v>107.97546012269939</v>
      </c>
      <c r="J59" s="75">
        <v>0.945</v>
      </c>
      <c r="K59" s="115">
        <f t="shared" si="7"/>
        <v>107.38636363636363</v>
      </c>
      <c r="L59" s="71"/>
      <c r="M59" s="71"/>
      <c r="N59" s="71"/>
      <c r="O59" s="71"/>
      <c r="P59" s="71"/>
      <c r="Q59" s="71"/>
    </row>
    <row r="60" spans="1:17" ht="15">
      <c r="A60" s="68">
        <v>38</v>
      </c>
      <c r="B60" s="94" t="s">
        <v>66</v>
      </c>
      <c r="C60" s="123">
        <v>3.705</v>
      </c>
      <c r="D60" s="123">
        <v>3.8832</v>
      </c>
      <c r="E60" s="115">
        <f t="shared" si="4"/>
        <v>104.80971659919027</v>
      </c>
      <c r="F60" s="123">
        <v>3.9801</v>
      </c>
      <c r="G60" s="115">
        <f t="shared" si="5"/>
        <v>102.49536464771323</v>
      </c>
      <c r="H60" s="123">
        <v>4.009</v>
      </c>
      <c r="I60" s="115">
        <f t="shared" si="6"/>
        <v>100.72611240923595</v>
      </c>
      <c r="J60" s="123">
        <v>4.0238</v>
      </c>
      <c r="K60" s="115">
        <f t="shared" si="7"/>
        <v>100.36916936891991</v>
      </c>
      <c r="L60" s="71"/>
      <c r="M60" s="71"/>
      <c r="N60" s="71"/>
      <c r="O60" s="71"/>
      <c r="P60" s="71"/>
      <c r="Q60" s="71"/>
    </row>
    <row r="61" spans="1:17" ht="47.25" customHeight="1">
      <c r="A61" s="68">
        <v>39</v>
      </c>
      <c r="B61" s="114" t="s">
        <v>55</v>
      </c>
      <c r="C61" s="75">
        <v>0.2508</v>
      </c>
      <c r="D61" s="75">
        <v>0.251</v>
      </c>
      <c r="E61" s="115">
        <f t="shared" si="4"/>
        <v>100.07974481658692</v>
      </c>
      <c r="F61" s="75">
        <v>0.252</v>
      </c>
      <c r="G61" s="115">
        <f t="shared" si="5"/>
        <v>100.39840637450199</v>
      </c>
      <c r="H61" s="75">
        <v>0.253</v>
      </c>
      <c r="I61" s="115">
        <f t="shared" si="6"/>
        <v>100.39682539682539</v>
      </c>
      <c r="J61" s="75">
        <v>0.254</v>
      </c>
      <c r="K61" s="115">
        <f t="shared" si="7"/>
        <v>100.39525691699605</v>
      </c>
      <c r="L61" s="71"/>
      <c r="M61" s="71"/>
      <c r="N61" s="71"/>
      <c r="O61" s="71"/>
      <c r="P61" s="71"/>
      <c r="Q61" s="71"/>
    </row>
    <row r="62" spans="1:17" ht="66.75" customHeight="1">
      <c r="A62" s="68">
        <v>40</v>
      </c>
      <c r="B62" s="114" t="s">
        <v>57</v>
      </c>
      <c r="C62" s="75">
        <v>1.8427</v>
      </c>
      <c r="D62" s="75">
        <v>1.9482</v>
      </c>
      <c r="E62" s="115">
        <f t="shared" si="4"/>
        <v>105.72529440494927</v>
      </c>
      <c r="F62" s="75">
        <v>1.9551</v>
      </c>
      <c r="G62" s="115">
        <f t="shared" si="5"/>
        <v>100.3541730828457</v>
      </c>
      <c r="H62" s="75">
        <v>1.962</v>
      </c>
      <c r="I62" s="115">
        <f t="shared" si="6"/>
        <v>100.35292312413686</v>
      </c>
      <c r="J62" s="75">
        <v>1.9688</v>
      </c>
      <c r="K62" s="115">
        <f t="shared" si="7"/>
        <v>100.34658511722732</v>
      </c>
      <c r="L62" s="71"/>
      <c r="M62" s="71"/>
      <c r="N62" s="71"/>
      <c r="O62" s="71"/>
      <c r="P62" s="71"/>
      <c r="Q62" s="71"/>
    </row>
    <row r="63" spans="1:17" ht="29.25" customHeight="1">
      <c r="A63" s="68">
        <v>41</v>
      </c>
      <c r="B63" s="114" t="s">
        <v>16</v>
      </c>
      <c r="C63" s="75">
        <v>1.6115</v>
      </c>
      <c r="D63" s="75">
        <v>1.684</v>
      </c>
      <c r="E63" s="115">
        <f t="shared" si="4"/>
        <v>104.49891405522804</v>
      </c>
      <c r="F63" s="75">
        <v>1.773</v>
      </c>
      <c r="G63" s="115">
        <f t="shared" si="5"/>
        <v>105.28503562945369</v>
      </c>
      <c r="H63" s="75">
        <v>1.794</v>
      </c>
      <c r="I63" s="115">
        <f t="shared" si="6"/>
        <v>101.18443316412859</v>
      </c>
      <c r="J63" s="75">
        <v>1.801</v>
      </c>
      <c r="K63" s="115">
        <f t="shared" si="7"/>
        <v>100.3901895206243</v>
      </c>
      <c r="L63" s="71"/>
      <c r="M63" s="71"/>
      <c r="N63" s="71"/>
      <c r="O63" s="71"/>
      <c r="P63" s="71"/>
      <c r="Q63" s="71"/>
    </row>
    <row r="64" spans="1:17" ht="39.75" customHeight="1">
      <c r="A64" s="68">
        <v>42</v>
      </c>
      <c r="B64" s="107" t="s">
        <v>67</v>
      </c>
      <c r="C64" s="124">
        <v>0.2962</v>
      </c>
      <c r="D64" s="124">
        <v>0.2978</v>
      </c>
      <c r="E64" s="115">
        <f t="shared" si="4"/>
        <v>100.54017555705603</v>
      </c>
      <c r="F64" s="124">
        <v>0.3101</v>
      </c>
      <c r="G64" s="115">
        <f t="shared" si="5"/>
        <v>104.13028878441905</v>
      </c>
      <c r="H64" s="124">
        <v>0.3136</v>
      </c>
      <c r="I64" s="115">
        <f t="shared" si="6"/>
        <v>101.12866817155756</v>
      </c>
      <c r="J64" s="124">
        <v>0.316</v>
      </c>
      <c r="K64" s="115">
        <f t="shared" si="7"/>
        <v>100.76530612244898</v>
      </c>
      <c r="L64" s="71"/>
      <c r="M64" s="71"/>
      <c r="N64" s="71"/>
      <c r="O64" s="71"/>
      <c r="P64" s="71"/>
      <c r="Q64" s="71"/>
    </row>
    <row r="65" spans="1:17" ht="28.5" customHeight="1">
      <c r="A65" s="150">
        <v>43</v>
      </c>
      <c r="B65" s="114" t="s">
        <v>16</v>
      </c>
      <c r="C65" s="124">
        <v>0.2962</v>
      </c>
      <c r="D65" s="124">
        <v>0.2978</v>
      </c>
      <c r="E65" s="115">
        <f>D65/C65*100</f>
        <v>100.54017555705603</v>
      </c>
      <c r="F65" s="124">
        <v>0.3101</v>
      </c>
      <c r="G65" s="115">
        <f>F65/D65*100</f>
        <v>104.13028878441905</v>
      </c>
      <c r="H65" s="124">
        <v>0.3136</v>
      </c>
      <c r="I65" s="115">
        <f>H65/F65*100</f>
        <v>101.12866817155756</v>
      </c>
      <c r="J65" s="124">
        <v>0.316</v>
      </c>
      <c r="K65" s="115">
        <f>J65/H65*100</f>
        <v>100.76530612244898</v>
      </c>
      <c r="L65" s="71"/>
      <c r="M65" s="71"/>
      <c r="N65" s="71"/>
      <c r="O65" s="71"/>
      <c r="P65" s="71"/>
      <c r="Q65" s="71"/>
    </row>
    <row r="66" spans="1:17" ht="42.75" customHeight="1">
      <c r="A66" s="68">
        <v>44</v>
      </c>
      <c r="B66" s="110" t="s">
        <v>68</v>
      </c>
      <c r="C66" s="125">
        <v>0.0199</v>
      </c>
      <c r="D66" s="125">
        <v>0.0207</v>
      </c>
      <c r="E66" s="115">
        <f t="shared" si="4"/>
        <v>104.02010050251256</v>
      </c>
      <c r="F66" s="75">
        <v>0.021</v>
      </c>
      <c r="G66" s="115">
        <f t="shared" si="5"/>
        <v>101.44927536231884</v>
      </c>
      <c r="H66" s="75">
        <v>0.0214</v>
      </c>
      <c r="I66" s="115">
        <f t="shared" si="6"/>
        <v>101.9047619047619</v>
      </c>
      <c r="J66" s="75">
        <v>0.0218</v>
      </c>
      <c r="K66" s="115">
        <f t="shared" si="7"/>
        <v>101.86915887850468</v>
      </c>
      <c r="L66" s="71"/>
      <c r="M66" s="71"/>
      <c r="N66" s="71"/>
      <c r="O66" s="71"/>
      <c r="P66" s="71"/>
      <c r="Q66" s="71"/>
    </row>
    <row r="67" spans="1:17" ht="42.75" customHeight="1">
      <c r="A67" s="150">
        <v>45</v>
      </c>
      <c r="B67" s="114" t="s">
        <v>57</v>
      </c>
      <c r="C67" s="75">
        <v>0.0046</v>
      </c>
      <c r="D67" s="75">
        <v>0.0051</v>
      </c>
      <c r="E67" s="115">
        <f t="shared" si="4"/>
        <v>110.86956521739131</v>
      </c>
      <c r="F67" s="75">
        <v>0.0052</v>
      </c>
      <c r="G67" s="115">
        <f t="shared" si="5"/>
        <v>101.96078431372548</v>
      </c>
      <c r="H67" s="75">
        <v>0.0053</v>
      </c>
      <c r="I67" s="115">
        <f t="shared" si="6"/>
        <v>101.92307692307693</v>
      </c>
      <c r="J67" s="75">
        <v>0.0054</v>
      </c>
      <c r="K67" s="115">
        <f t="shared" si="7"/>
        <v>101.88679245283019</v>
      </c>
      <c r="L67" s="71"/>
      <c r="M67" s="71"/>
      <c r="N67" s="71"/>
      <c r="O67" s="71"/>
      <c r="P67" s="71"/>
      <c r="Q67" s="71"/>
    </row>
    <row r="68" spans="1:17" ht="42.75" customHeight="1">
      <c r="A68" s="68">
        <v>46</v>
      </c>
      <c r="B68" s="114" t="s">
        <v>16</v>
      </c>
      <c r="C68" s="125">
        <v>0.0153</v>
      </c>
      <c r="D68" s="125">
        <v>0.0156</v>
      </c>
      <c r="E68" s="115">
        <f>D68/C68*100</f>
        <v>101.96078431372548</v>
      </c>
      <c r="F68" s="75">
        <v>0.0158</v>
      </c>
      <c r="G68" s="115">
        <f>F68/D68*100</f>
        <v>101.2820512820513</v>
      </c>
      <c r="H68" s="75">
        <v>0.0161</v>
      </c>
      <c r="I68" s="115">
        <f>H68/F68*100</f>
        <v>101.89873417721518</v>
      </c>
      <c r="J68" s="75">
        <v>0.0164</v>
      </c>
      <c r="K68" s="115">
        <f>J68/H68*100</f>
        <v>101.8633540372671</v>
      </c>
      <c r="L68" s="71"/>
      <c r="M68" s="71"/>
      <c r="N68" s="71"/>
      <c r="O68" s="71"/>
      <c r="P68" s="71"/>
      <c r="Q68" s="71"/>
    </row>
    <row r="69" spans="1:17" ht="16.5" customHeight="1">
      <c r="A69" s="68">
        <v>47</v>
      </c>
      <c r="B69" s="94" t="s">
        <v>69</v>
      </c>
      <c r="C69" s="126">
        <v>1.3863</v>
      </c>
      <c r="D69" s="126">
        <v>1.3742</v>
      </c>
      <c r="E69" s="115">
        <f>D69/C69*100</f>
        <v>99.12717305056626</v>
      </c>
      <c r="F69" s="127">
        <v>1.3861</v>
      </c>
      <c r="G69" s="115">
        <f t="shared" si="5"/>
        <v>100.86595837578227</v>
      </c>
      <c r="H69" s="127">
        <v>1.4239</v>
      </c>
      <c r="I69" s="115">
        <f t="shared" si="6"/>
        <v>102.72707596854482</v>
      </c>
      <c r="J69" s="127">
        <v>1.4598</v>
      </c>
      <c r="K69" s="115">
        <f t="shared" si="7"/>
        <v>102.521244469415</v>
      </c>
      <c r="L69" s="71"/>
      <c r="M69" s="71"/>
      <c r="N69" s="71"/>
      <c r="O69" s="71"/>
      <c r="P69" s="71"/>
      <c r="Q69" s="71"/>
    </row>
    <row r="70" spans="1:17" ht="44.25" customHeight="1">
      <c r="A70" s="68">
        <v>48</v>
      </c>
      <c r="B70" s="114" t="s">
        <v>55</v>
      </c>
      <c r="C70" s="126">
        <v>0.317</v>
      </c>
      <c r="D70" s="126">
        <v>0.25</v>
      </c>
      <c r="E70" s="128">
        <f t="shared" si="4"/>
        <v>78.86435331230284</v>
      </c>
      <c r="F70" s="126">
        <v>0.255</v>
      </c>
      <c r="G70" s="128">
        <f t="shared" si="5"/>
        <v>102</v>
      </c>
      <c r="H70" s="126">
        <v>0.257</v>
      </c>
      <c r="I70" s="128">
        <f t="shared" si="6"/>
        <v>100.7843137254902</v>
      </c>
      <c r="J70" s="126">
        <v>0.26</v>
      </c>
      <c r="K70" s="115">
        <f t="shared" si="7"/>
        <v>101.16731517509727</v>
      </c>
      <c r="L70" s="71"/>
      <c r="M70" s="71"/>
      <c r="N70" s="71"/>
      <c r="O70" s="71"/>
      <c r="P70" s="71"/>
      <c r="Q70" s="71"/>
    </row>
    <row r="71" spans="1:17" ht="61.5" customHeight="1">
      <c r="A71" s="68">
        <v>49</v>
      </c>
      <c r="B71" s="114" t="s">
        <v>57</v>
      </c>
      <c r="C71" s="125">
        <v>0.0313</v>
      </c>
      <c r="D71" s="125">
        <v>0.0492</v>
      </c>
      <c r="E71" s="115">
        <f t="shared" si="4"/>
        <v>157.18849840255592</v>
      </c>
      <c r="F71" s="125">
        <v>0.0501</v>
      </c>
      <c r="G71" s="115">
        <f t="shared" si="5"/>
        <v>101.82926829268293</v>
      </c>
      <c r="H71" s="125">
        <v>0.0519</v>
      </c>
      <c r="I71" s="115">
        <f t="shared" si="6"/>
        <v>103.59281437125749</v>
      </c>
      <c r="J71" s="125">
        <v>0.0568</v>
      </c>
      <c r="K71" s="115">
        <f t="shared" si="7"/>
        <v>109.4412331406551</v>
      </c>
      <c r="L71" s="71"/>
      <c r="M71" s="71"/>
      <c r="N71" s="71"/>
      <c r="O71" s="71"/>
      <c r="P71" s="71"/>
      <c r="Q71" s="71"/>
    </row>
    <row r="72" spans="1:17" ht="36.75" customHeight="1">
      <c r="A72" s="68">
        <v>50</v>
      </c>
      <c r="B72" s="114" t="s">
        <v>16</v>
      </c>
      <c r="C72" s="75">
        <v>1.038</v>
      </c>
      <c r="D72" s="75">
        <v>1.075</v>
      </c>
      <c r="E72" s="115">
        <f t="shared" si="4"/>
        <v>103.5645472061657</v>
      </c>
      <c r="F72" s="75">
        <v>1.081</v>
      </c>
      <c r="G72" s="115">
        <f t="shared" si="5"/>
        <v>100.55813953488372</v>
      </c>
      <c r="H72" s="75">
        <v>1.115</v>
      </c>
      <c r="I72" s="115">
        <f t="shared" si="6"/>
        <v>103.14523589269196</v>
      </c>
      <c r="J72" s="75">
        <v>1.143</v>
      </c>
      <c r="K72" s="115">
        <f t="shared" si="7"/>
        <v>102.51121076233186</v>
      </c>
      <c r="L72" s="71"/>
      <c r="M72" s="71"/>
      <c r="N72" s="71"/>
      <c r="O72" s="71"/>
      <c r="P72" s="71"/>
      <c r="Q72" s="71"/>
    </row>
    <row r="73" spans="1:17" ht="17.25" customHeight="1">
      <c r="A73" s="68">
        <v>51</v>
      </c>
      <c r="B73" s="94" t="s">
        <v>17</v>
      </c>
      <c r="C73" s="123">
        <v>8.639</v>
      </c>
      <c r="D73" s="123">
        <v>10.395</v>
      </c>
      <c r="E73" s="115">
        <f t="shared" si="4"/>
        <v>120.32642666975345</v>
      </c>
      <c r="F73" s="123">
        <v>10.78</v>
      </c>
      <c r="G73" s="115">
        <f t="shared" si="5"/>
        <v>103.7037037037037</v>
      </c>
      <c r="H73" s="123">
        <v>11.076</v>
      </c>
      <c r="I73" s="115">
        <f t="shared" si="6"/>
        <v>102.74582560296848</v>
      </c>
      <c r="J73" s="123">
        <v>11.161</v>
      </c>
      <c r="K73" s="115">
        <f t="shared" si="7"/>
        <v>100.76742506319971</v>
      </c>
      <c r="L73" s="71"/>
      <c r="M73" s="71"/>
      <c r="N73" s="71"/>
      <c r="O73" s="71"/>
      <c r="P73" s="71"/>
      <c r="Q73" s="71"/>
    </row>
    <row r="74" spans="1:17" ht="45">
      <c r="A74" s="68">
        <v>52</v>
      </c>
      <c r="B74" s="114" t="s">
        <v>55</v>
      </c>
      <c r="C74" s="75">
        <v>7.597</v>
      </c>
      <c r="D74" s="75">
        <v>9.3</v>
      </c>
      <c r="E74" s="115">
        <f t="shared" si="4"/>
        <v>122.41674345136238</v>
      </c>
      <c r="F74" s="75">
        <v>9.683</v>
      </c>
      <c r="G74" s="115">
        <f t="shared" si="5"/>
        <v>104.11827956989245</v>
      </c>
      <c r="H74" s="75">
        <v>9.978</v>
      </c>
      <c r="I74" s="115">
        <f t="shared" si="6"/>
        <v>103.04657647423319</v>
      </c>
      <c r="J74" s="75">
        <v>10.06</v>
      </c>
      <c r="K74" s="115">
        <f t="shared" si="7"/>
        <v>100.82180797755062</v>
      </c>
      <c r="L74" s="71"/>
      <c r="M74" s="71"/>
      <c r="N74" s="71"/>
      <c r="O74" s="71"/>
      <c r="P74" s="71"/>
      <c r="Q74" s="71"/>
    </row>
    <row r="75" spans="1:17" ht="70.5" customHeight="1">
      <c r="A75" s="68">
        <v>53</v>
      </c>
      <c r="B75" s="114" t="s">
        <v>57</v>
      </c>
      <c r="C75" s="158">
        <v>0</v>
      </c>
      <c r="D75" s="75">
        <v>0.022</v>
      </c>
      <c r="E75" s="115" t="e">
        <f t="shared" si="4"/>
        <v>#DIV/0!</v>
      </c>
      <c r="F75" s="75">
        <v>0.022</v>
      </c>
      <c r="G75" s="115">
        <f t="shared" si="5"/>
        <v>100</v>
      </c>
      <c r="H75" s="75">
        <v>0.022</v>
      </c>
      <c r="I75" s="115">
        <f t="shared" si="6"/>
        <v>100</v>
      </c>
      <c r="J75" s="75">
        <v>0.024</v>
      </c>
      <c r="K75" s="115">
        <f t="shared" si="7"/>
        <v>109.09090909090911</v>
      </c>
      <c r="L75" s="71"/>
      <c r="M75" s="71"/>
      <c r="N75" s="71"/>
      <c r="O75" s="71"/>
      <c r="P75" s="71"/>
      <c r="Q75" s="71"/>
    </row>
    <row r="76" spans="1:17" ht="33.75" customHeight="1">
      <c r="A76" s="68">
        <v>54</v>
      </c>
      <c r="B76" s="114" t="s">
        <v>16</v>
      </c>
      <c r="C76" s="75">
        <v>1.042</v>
      </c>
      <c r="D76" s="75">
        <v>1.073</v>
      </c>
      <c r="E76" s="115">
        <f t="shared" si="4"/>
        <v>102.9750479846449</v>
      </c>
      <c r="F76" s="75">
        <v>1.075</v>
      </c>
      <c r="G76" s="115">
        <f t="shared" si="5"/>
        <v>100.18639328984156</v>
      </c>
      <c r="H76" s="75">
        <v>1.076</v>
      </c>
      <c r="I76" s="115">
        <f t="shared" si="6"/>
        <v>100.09302325581397</v>
      </c>
      <c r="J76" s="75">
        <v>1.077</v>
      </c>
      <c r="K76" s="115">
        <f t="shared" si="7"/>
        <v>100.09293680297398</v>
      </c>
      <c r="L76" s="71"/>
      <c r="M76" s="71"/>
      <c r="N76" s="71"/>
      <c r="O76" s="71"/>
      <c r="P76" s="71"/>
      <c r="Q76" s="71"/>
    </row>
    <row r="77" spans="1:17" ht="15">
      <c r="A77" s="68">
        <v>55</v>
      </c>
      <c r="B77" s="94" t="s">
        <v>60</v>
      </c>
      <c r="C77" s="123">
        <v>3.702</v>
      </c>
      <c r="D77" s="123">
        <v>3.702</v>
      </c>
      <c r="E77" s="115">
        <f t="shared" si="4"/>
        <v>100</v>
      </c>
      <c r="F77" s="123">
        <v>3.703</v>
      </c>
      <c r="G77" s="115">
        <f t="shared" si="5"/>
        <v>100.02701242571584</v>
      </c>
      <c r="H77" s="123">
        <v>3.703</v>
      </c>
      <c r="I77" s="115">
        <f t="shared" si="6"/>
        <v>100</v>
      </c>
      <c r="J77" s="123">
        <v>3.704</v>
      </c>
      <c r="K77" s="115">
        <f t="shared" si="7"/>
        <v>100.02700513097489</v>
      </c>
      <c r="L77" s="71"/>
      <c r="M77" s="71"/>
      <c r="N77" s="71"/>
      <c r="O77" s="71"/>
      <c r="P77" s="71"/>
      <c r="Q77" s="71"/>
    </row>
    <row r="78" spans="1:17" ht="34.5" customHeight="1">
      <c r="A78" s="116">
        <v>56</v>
      </c>
      <c r="B78" s="114" t="s">
        <v>16</v>
      </c>
      <c r="C78" s="75">
        <v>3.702</v>
      </c>
      <c r="D78" s="75">
        <v>3.702</v>
      </c>
      <c r="E78" s="115">
        <f t="shared" si="4"/>
        <v>100</v>
      </c>
      <c r="F78" s="75">
        <v>3.703</v>
      </c>
      <c r="G78" s="129">
        <f t="shared" si="5"/>
        <v>100.02701242571584</v>
      </c>
      <c r="H78" s="75">
        <v>3.703</v>
      </c>
      <c r="I78" s="129">
        <f t="shared" si="6"/>
        <v>100</v>
      </c>
      <c r="J78" s="75">
        <v>3.704</v>
      </c>
      <c r="K78" s="129">
        <f t="shared" si="7"/>
        <v>100.02700513097489</v>
      </c>
      <c r="L78" s="71"/>
      <c r="M78" s="71"/>
      <c r="N78" s="71"/>
      <c r="O78" s="71"/>
      <c r="P78" s="71"/>
      <c r="Q78" s="71"/>
    </row>
    <row r="79" spans="1:17" ht="47.25" customHeight="1">
      <c r="A79" s="68">
        <v>57</v>
      </c>
      <c r="B79" s="156" t="s">
        <v>62</v>
      </c>
      <c r="C79" s="157">
        <v>310</v>
      </c>
      <c r="D79" s="157">
        <v>337</v>
      </c>
      <c r="E79" s="115">
        <f t="shared" si="4"/>
        <v>108.70967741935485</v>
      </c>
      <c r="F79" s="124">
        <v>340</v>
      </c>
      <c r="G79" s="115">
        <f t="shared" si="5"/>
        <v>100.89020771513353</v>
      </c>
      <c r="H79" s="124">
        <v>342</v>
      </c>
      <c r="I79" s="115">
        <f t="shared" si="6"/>
        <v>100.58823529411765</v>
      </c>
      <c r="J79" s="124">
        <v>345</v>
      </c>
      <c r="K79" s="115">
        <f t="shared" si="7"/>
        <v>100.87719298245614</v>
      </c>
      <c r="L79" s="71"/>
      <c r="M79" s="71"/>
      <c r="N79" s="71"/>
      <c r="O79" s="71"/>
      <c r="P79" s="71"/>
      <c r="Q79" s="71"/>
    </row>
    <row r="80" spans="1:17" ht="48.75" customHeight="1" hidden="1">
      <c r="A80" s="68">
        <v>59</v>
      </c>
      <c r="B80" s="114" t="s">
        <v>55</v>
      </c>
      <c r="C80" s="75">
        <v>117</v>
      </c>
      <c r="D80" s="75">
        <v>117.1</v>
      </c>
      <c r="E80" s="115">
        <f t="shared" si="4"/>
        <v>100.08547008547009</v>
      </c>
      <c r="F80" s="75">
        <v>117.3</v>
      </c>
      <c r="G80" s="115">
        <f t="shared" si="5"/>
        <v>100.17079419299743</v>
      </c>
      <c r="H80" s="75"/>
      <c r="I80" s="115">
        <f t="shared" si="6"/>
        <v>0</v>
      </c>
      <c r="J80" s="75"/>
      <c r="K80" s="115" t="e">
        <f t="shared" si="7"/>
        <v>#DIV/0!</v>
      </c>
      <c r="L80" s="71"/>
      <c r="M80" s="71"/>
      <c r="N80" s="71"/>
      <c r="O80" s="71"/>
      <c r="P80" s="71"/>
      <c r="Q80" s="71"/>
    </row>
    <row r="81" spans="1:17" ht="21" customHeight="1">
      <c r="A81" s="68"/>
      <c r="B81" s="188" t="s">
        <v>56</v>
      </c>
      <c r="C81" s="189"/>
      <c r="D81" s="189"/>
      <c r="E81" s="189"/>
      <c r="F81" s="189"/>
      <c r="G81" s="189"/>
      <c r="H81" s="189"/>
      <c r="I81" s="189"/>
      <c r="J81" s="189"/>
      <c r="K81" s="190"/>
      <c r="L81" s="71"/>
      <c r="M81" s="71"/>
      <c r="N81" s="71"/>
      <c r="O81" s="71"/>
      <c r="P81" s="71"/>
      <c r="Q81" s="71"/>
    </row>
    <row r="82" spans="1:17" ht="14.25" customHeight="1">
      <c r="A82" s="68">
        <v>58</v>
      </c>
      <c r="B82" s="94" t="s">
        <v>18</v>
      </c>
      <c r="C82" s="130">
        <v>3381</v>
      </c>
      <c r="D82" s="130">
        <v>3380</v>
      </c>
      <c r="E82" s="135">
        <f>D82/C82*100</f>
        <v>99.9704229517894</v>
      </c>
      <c r="F82" s="130">
        <v>3383</v>
      </c>
      <c r="G82" s="135">
        <f>F82/D82*100</f>
        <v>100.08875739644971</v>
      </c>
      <c r="H82" s="130">
        <v>3386</v>
      </c>
      <c r="I82" s="135">
        <f>H82/F82*100</f>
        <v>100.08867868755542</v>
      </c>
      <c r="J82" s="130">
        <v>3389</v>
      </c>
      <c r="K82" s="135">
        <f>J82/H82*100</f>
        <v>100.0886001181335</v>
      </c>
      <c r="L82" s="70"/>
      <c r="M82" s="71"/>
      <c r="N82" s="71"/>
      <c r="O82" s="71"/>
      <c r="P82" s="71"/>
      <c r="Q82" s="71"/>
    </row>
    <row r="83" spans="1:17" ht="49.5" customHeight="1">
      <c r="A83" s="68">
        <v>59</v>
      </c>
      <c r="B83" s="107" t="s">
        <v>55</v>
      </c>
      <c r="C83" s="132">
        <v>2868</v>
      </c>
      <c r="D83" s="132">
        <v>2865</v>
      </c>
      <c r="E83" s="135">
        <f aca="true" t="shared" si="8" ref="E83:E89">D83/C83*100</f>
        <v>99.89539748953975</v>
      </c>
      <c r="F83" s="132">
        <v>2868</v>
      </c>
      <c r="G83" s="135">
        <f aca="true" t="shared" si="9" ref="G83:G89">F83/D83*100</f>
        <v>100.10471204188482</v>
      </c>
      <c r="H83" s="132">
        <v>2870</v>
      </c>
      <c r="I83" s="135">
        <f aca="true" t="shared" si="10" ref="I83:I89">H83/F83*100</f>
        <v>100.06973500697349</v>
      </c>
      <c r="J83" s="132">
        <v>2872</v>
      </c>
      <c r="K83" s="135">
        <f>J83/H83*100</f>
        <v>100.06968641114982</v>
      </c>
      <c r="L83" s="70"/>
      <c r="M83" s="71"/>
      <c r="N83" s="71"/>
      <c r="O83" s="71"/>
      <c r="P83" s="71"/>
      <c r="Q83" s="71"/>
    </row>
    <row r="84" spans="1:17" ht="60">
      <c r="A84" s="68">
        <v>60</v>
      </c>
      <c r="B84" s="114" t="s">
        <v>57</v>
      </c>
      <c r="C84" s="132">
        <v>143</v>
      </c>
      <c r="D84" s="132">
        <v>143</v>
      </c>
      <c r="E84" s="135">
        <f t="shared" si="8"/>
        <v>100</v>
      </c>
      <c r="F84" s="132">
        <v>143</v>
      </c>
      <c r="G84" s="135">
        <f t="shared" si="9"/>
        <v>100</v>
      </c>
      <c r="H84" s="133">
        <v>143</v>
      </c>
      <c r="I84" s="135">
        <f t="shared" si="10"/>
        <v>100</v>
      </c>
      <c r="J84" s="133">
        <v>143</v>
      </c>
      <c r="K84" s="135">
        <f aca="true" t="shared" si="11" ref="K84:K89">J84/H84*100</f>
        <v>100</v>
      </c>
      <c r="L84" s="70"/>
      <c r="M84" s="71"/>
      <c r="N84" s="71"/>
      <c r="O84" s="71"/>
      <c r="P84" s="71"/>
      <c r="Q84" s="71"/>
    </row>
    <row r="85" spans="1:17" ht="36" customHeight="1">
      <c r="A85" s="68">
        <v>61</v>
      </c>
      <c r="B85" s="114" t="s">
        <v>16</v>
      </c>
      <c r="C85" s="132">
        <v>370</v>
      </c>
      <c r="D85" s="132">
        <v>372</v>
      </c>
      <c r="E85" s="135">
        <f t="shared" si="8"/>
        <v>100.54054054054053</v>
      </c>
      <c r="F85" s="132">
        <v>372</v>
      </c>
      <c r="G85" s="135">
        <f t="shared" si="9"/>
        <v>100</v>
      </c>
      <c r="H85" s="132">
        <v>373</v>
      </c>
      <c r="I85" s="135">
        <f t="shared" si="10"/>
        <v>100.26881720430107</v>
      </c>
      <c r="J85" s="132">
        <v>374</v>
      </c>
      <c r="K85" s="135">
        <f t="shared" si="11"/>
        <v>100.26809651474531</v>
      </c>
      <c r="L85" s="70"/>
      <c r="M85" s="71"/>
      <c r="N85" s="71"/>
      <c r="O85" s="71"/>
      <c r="P85" s="71"/>
      <c r="Q85" s="71"/>
    </row>
    <row r="86" spans="1:17" ht="45">
      <c r="A86" s="68">
        <v>62</v>
      </c>
      <c r="B86" s="94" t="s">
        <v>19</v>
      </c>
      <c r="C86" s="130">
        <v>1692</v>
      </c>
      <c r="D86" s="130">
        <v>1705</v>
      </c>
      <c r="E86" s="135">
        <f t="shared" si="8"/>
        <v>100.76832151300236</v>
      </c>
      <c r="F86" s="130">
        <v>1721</v>
      </c>
      <c r="G86" s="135">
        <f t="shared" si="9"/>
        <v>100.93841642228737</v>
      </c>
      <c r="H86" s="130">
        <v>1737</v>
      </c>
      <c r="I86" s="135">
        <f t="shared" si="10"/>
        <v>100.92969203951192</v>
      </c>
      <c r="J86" s="130">
        <v>1739</v>
      </c>
      <c r="K86" s="135">
        <f t="shared" si="11"/>
        <v>100.11514104778354</v>
      </c>
      <c r="L86" s="70"/>
      <c r="M86" s="71"/>
      <c r="N86" s="71"/>
      <c r="O86" s="71"/>
      <c r="P86" s="71"/>
      <c r="Q86" s="71"/>
    </row>
    <row r="87" spans="1:17" ht="46.5" customHeight="1">
      <c r="A87" s="68">
        <v>63</v>
      </c>
      <c r="B87" s="114" t="s">
        <v>55</v>
      </c>
      <c r="C87" s="132">
        <v>1506</v>
      </c>
      <c r="D87" s="132">
        <v>1507</v>
      </c>
      <c r="E87" s="135">
        <f t="shared" si="8"/>
        <v>100.066401062417</v>
      </c>
      <c r="F87" s="132">
        <v>1508</v>
      </c>
      <c r="G87" s="135">
        <f t="shared" si="9"/>
        <v>100.06635700066357</v>
      </c>
      <c r="H87" s="132">
        <v>1509</v>
      </c>
      <c r="I87" s="135">
        <f t="shared" si="10"/>
        <v>100.06631299734747</v>
      </c>
      <c r="J87" s="132">
        <v>1510</v>
      </c>
      <c r="K87" s="135">
        <f t="shared" si="11"/>
        <v>100.06626905235254</v>
      </c>
      <c r="L87" s="70"/>
      <c r="M87" s="71"/>
      <c r="N87" s="71"/>
      <c r="O87" s="71"/>
      <c r="P87" s="71"/>
      <c r="Q87" s="71"/>
    </row>
    <row r="88" spans="1:17" ht="60">
      <c r="A88" s="68">
        <v>64</v>
      </c>
      <c r="B88" s="114" t="s">
        <v>57</v>
      </c>
      <c r="C88" s="132">
        <v>8</v>
      </c>
      <c r="D88" s="132">
        <v>8</v>
      </c>
      <c r="E88" s="135">
        <f t="shared" si="8"/>
        <v>100</v>
      </c>
      <c r="F88" s="132">
        <v>8</v>
      </c>
      <c r="G88" s="135">
        <f t="shared" si="9"/>
        <v>100</v>
      </c>
      <c r="H88" s="132">
        <v>8</v>
      </c>
      <c r="I88" s="135">
        <f t="shared" si="10"/>
        <v>100</v>
      </c>
      <c r="J88" s="132">
        <v>8</v>
      </c>
      <c r="K88" s="135">
        <f t="shared" si="11"/>
        <v>100</v>
      </c>
      <c r="L88" s="70"/>
      <c r="M88" s="71"/>
      <c r="N88" s="71"/>
      <c r="O88" s="71"/>
      <c r="P88" s="71"/>
      <c r="Q88" s="71"/>
    </row>
    <row r="89" spans="1:17" ht="27" customHeight="1">
      <c r="A89" s="68">
        <v>65</v>
      </c>
      <c r="B89" s="114" t="s">
        <v>16</v>
      </c>
      <c r="C89" s="132">
        <v>178</v>
      </c>
      <c r="D89" s="132">
        <v>190</v>
      </c>
      <c r="E89" s="135">
        <f t="shared" si="8"/>
        <v>106.74157303370787</v>
      </c>
      <c r="F89" s="132">
        <v>205</v>
      </c>
      <c r="G89" s="135">
        <f t="shared" si="9"/>
        <v>107.89473684210526</v>
      </c>
      <c r="H89" s="132">
        <v>220</v>
      </c>
      <c r="I89" s="135">
        <f t="shared" si="10"/>
        <v>107.31707317073172</v>
      </c>
      <c r="J89" s="132">
        <v>221</v>
      </c>
      <c r="K89" s="135">
        <f t="shared" si="11"/>
        <v>100.45454545454547</v>
      </c>
      <c r="L89" s="70"/>
      <c r="M89" s="71"/>
      <c r="N89" s="71"/>
      <c r="O89" s="71"/>
      <c r="P89" s="71"/>
      <c r="Q89" s="71"/>
    </row>
    <row r="90" spans="1:17" ht="14.25" customHeight="1" hidden="1">
      <c r="A90" s="68">
        <v>67</v>
      </c>
      <c r="B90" s="94" t="s">
        <v>20</v>
      </c>
      <c r="C90" s="132"/>
      <c r="D90" s="132"/>
      <c r="E90" s="135">
        <v>0</v>
      </c>
      <c r="F90" s="134"/>
      <c r="G90" s="135">
        <v>0</v>
      </c>
      <c r="H90" s="134"/>
      <c r="I90" s="135">
        <v>0</v>
      </c>
      <c r="J90" s="134"/>
      <c r="K90" s="135">
        <v>0</v>
      </c>
      <c r="L90" s="70"/>
      <c r="M90" s="71"/>
      <c r="N90" s="71"/>
      <c r="O90" s="71"/>
      <c r="P90" s="71"/>
      <c r="Q90" s="71"/>
    </row>
    <row r="91" spans="1:17" ht="30" customHeight="1" hidden="1">
      <c r="A91" s="68">
        <v>68</v>
      </c>
      <c r="B91" s="114" t="s">
        <v>55</v>
      </c>
      <c r="C91" s="132"/>
      <c r="D91" s="132"/>
      <c r="E91" s="135" t="s">
        <v>114</v>
      </c>
      <c r="F91" s="134"/>
      <c r="G91" s="135">
        <v>0</v>
      </c>
      <c r="H91" s="134"/>
      <c r="I91" s="135">
        <v>0</v>
      </c>
      <c r="J91" s="134"/>
      <c r="K91" s="135">
        <v>0</v>
      </c>
      <c r="L91" s="70"/>
      <c r="M91" s="71"/>
      <c r="N91" s="71"/>
      <c r="O91" s="71"/>
      <c r="P91" s="71"/>
      <c r="Q91" s="71"/>
    </row>
    <row r="92" spans="1:17" ht="15.75" customHeight="1">
      <c r="A92" s="68">
        <v>66</v>
      </c>
      <c r="B92" s="94" t="s">
        <v>21</v>
      </c>
      <c r="C92" s="132">
        <v>1412</v>
      </c>
      <c r="D92" s="132">
        <v>1412</v>
      </c>
      <c r="E92" s="135">
        <f>D92/C92*100</f>
        <v>100</v>
      </c>
      <c r="F92" s="132">
        <v>1412</v>
      </c>
      <c r="G92" s="135">
        <f>F92/D92*100</f>
        <v>100</v>
      </c>
      <c r="H92" s="132">
        <v>1412</v>
      </c>
      <c r="I92" s="135">
        <f>H92/F92*100</f>
        <v>100</v>
      </c>
      <c r="J92" s="132">
        <v>1414</v>
      </c>
      <c r="K92" s="135">
        <f>J92/H92*100</f>
        <v>100.1416430594901</v>
      </c>
      <c r="L92" s="70"/>
      <c r="M92" s="71"/>
      <c r="N92" s="71"/>
      <c r="O92" s="71"/>
      <c r="P92" s="71"/>
      <c r="Q92" s="71"/>
    </row>
    <row r="93" spans="1:17" ht="15.75" customHeight="1">
      <c r="A93" s="68">
        <v>67</v>
      </c>
      <c r="B93" s="94" t="s">
        <v>22</v>
      </c>
      <c r="C93" s="140">
        <v>45.03</v>
      </c>
      <c r="D93" s="140">
        <v>45.03</v>
      </c>
      <c r="E93" s="135">
        <f>D93/C93*100</f>
        <v>100</v>
      </c>
      <c r="F93" s="141">
        <v>45.03</v>
      </c>
      <c r="G93" s="135">
        <f>F93/D93*100</f>
        <v>100</v>
      </c>
      <c r="H93" s="141">
        <v>45.03</v>
      </c>
      <c r="I93" s="135">
        <f>H93/F93*100</f>
        <v>100</v>
      </c>
      <c r="J93" s="141">
        <v>45.03</v>
      </c>
      <c r="K93" s="135">
        <f>J93/H93*100</f>
        <v>100</v>
      </c>
      <c r="L93" s="70"/>
      <c r="M93" s="71"/>
      <c r="N93" s="71"/>
      <c r="O93" s="71"/>
      <c r="P93" s="71"/>
      <c r="Q93" s="71"/>
    </row>
    <row r="94" spans="1:17" s="155" customFormat="1" ht="15.75" customHeight="1">
      <c r="A94" s="150"/>
      <c r="B94" s="164" t="s">
        <v>81</v>
      </c>
      <c r="C94" s="165"/>
      <c r="D94" s="165"/>
      <c r="E94" s="166"/>
      <c r="F94" s="165"/>
      <c r="G94" s="166"/>
      <c r="H94" s="165"/>
      <c r="I94" s="166"/>
      <c r="J94" s="165"/>
      <c r="K94" s="166"/>
      <c r="L94" s="160"/>
      <c r="M94" s="154"/>
      <c r="N94" s="154"/>
      <c r="O94" s="154"/>
      <c r="P94" s="154"/>
      <c r="Q94" s="154"/>
    </row>
    <row r="95" spans="1:17" s="155" customFormat="1" ht="90">
      <c r="A95" s="150">
        <v>68</v>
      </c>
      <c r="B95" s="145" t="s">
        <v>150</v>
      </c>
      <c r="C95" s="167">
        <v>143</v>
      </c>
      <c r="D95" s="167">
        <v>158.6</v>
      </c>
      <c r="E95" s="169">
        <f>D95/C95*100</f>
        <v>110.9090909090909</v>
      </c>
      <c r="F95" s="167">
        <v>171.1</v>
      </c>
      <c r="G95" s="169">
        <f aca="true" t="shared" si="12" ref="G95:G129">F95/D95*100</f>
        <v>107.8814627994956</v>
      </c>
      <c r="H95" s="167">
        <v>185.3</v>
      </c>
      <c r="I95" s="169">
        <f aca="true" t="shared" si="13" ref="I95:I129">H95/F95*100</f>
        <v>108.2992402104033</v>
      </c>
      <c r="J95" s="167">
        <v>201.1</v>
      </c>
      <c r="K95" s="169">
        <f aca="true" t="shared" si="14" ref="K95:K129">J95/H95*100</f>
        <v>108.52671343766865</v>
      </c>
      <c r="L95" s="160"/>
      <c r="M95" s="154"/>
      <c r="N95" s="154"/>
      <c r="O95" s="154"/>
      <c r="P95" s="154"/>
      <c r="Q95" s="154"/>
    </row>
    <row r="96" spans="1:17" s="155" customFormat="1" ht="105">
      <c r="A96" s="150">
        <v>69</v>
      </c>
      <c r="B96" s="145" t="s">
        <v>151</v>
      </c>
      <c r="C96" s="167">
        <v>33.2</v>
      </c>
      <c r="D96" s="167">
        <v>128.6</v>
      </c>
      <c r="E96" s="169">
        <f>D96/C96*100</f>
        <v>387.3493975903614</v>
      </c>
      <c r="F96" s="167">
        <v>140.2</v>
      </c>
      <c r="G96" s="169">
        <f t="shared" si="12"/>
        <v>109.02021772939345</v>
      </c>
      <c r="H96" s="167">
        <v>153.2</v>
      </c>
      <c r="I96" s="169">
        <f t="shared" si="13"/>
        <v>109.27246790299571</v>
      </c>
      <c r="J96" s="167">
        <v>168.2</v>
      </c>
      <c r="K96" s="169">
        <f t="shared" si="14"/>
        <v>109.7911227154047</v>
      </c>
      <c r="L96" s="160"/>
      <c r="M96" s="154"/>
      <c r="N96" s="154"/>
      <c r="O96" s="154"/>
      <c r="P96" s="154"/>
      <c r="Q96" s="154"/>
    </row>
    <row r="97" spans="1:17" ht="30" customHeight="1">
      <c r="A97" s="68"/>
      <c r="B97" s="78" t="s">
        <v>82</v>
      </c>
      <c r="C97" s="76"/>
      <c r="D97" s="76"/>
      <c r="E97" s="79"/>
      <c r="F97" s="76"/>
      <c r="G97" s="79"/>
      <c r="H97" s="76"/>
      <c r="I97" s="79"/>
      <c r="J97" s="76"/>
      <c r="K97" s="79"/>
      <c r="L97" s="70"/>
      <c r="M97" s="71"/>
      <c r="N97" s="71"/>
      <c r="O97" s="71"/>
      <c r="P97" s="71"/>
      <c r="Q97" s="71"/>
    </row>
    <row r="98" spans="1:17" ht="45">
      <c r="A98" s="68">
        <v>70</v>
      </c>
      <c r="B98" s="90" t="s">
        <v>109</v>
      </c>
      <c r="C98" s="65">
        <v>3414.385</v>
      </c>
      <c r="D98" s="65">
        <v>3534.753</v>
      </c>
      <c r="E98" s="135">
        <f aca="true" t="shared" si="15" ref="E98:E104">D98/C98*100</f>
        <v>103.52532007960437</v>
      </c>
      <c r="F98" s="65">
        <v>3745.825</v>
      </c>
      <c r="G98" s="135">
        <f t="shared" si="12"/>
        <v>105.97133661107296</v>
      </c>
      <c r="H98" s="65">
        <v>3946.754</v>
      </c>
      <c r="I98" s="135">
        <f t="shared" si="13"/>
        <v>105.36407867425734</v>
      </c>
      <c r="J98" s="65">
        <v>4162.09</v>
      </c>
      <c r="K98" s="135">
        <f t="shared" si="14"/>
        <v>105.4560279155985</v>
      </c>
      <c r="L98" s="70"/>
      <c r="M98" s="71"/>
      <c r="N98" s="71"/>
      <c r="O98" s="71"/>
      <c r="P98" s="71"/>
      <c r="Q98" s="71"/>
    </row>
    <row r="99" spans="1:17" ht="32.25" customHeight="1">
      <c r="A99" s="68">
        <v>71</v>
      </c>
      <c r="B99" s="90" t="s">
        <v>112</v>
      </c>
      <c r="C99" s="65">
        <v>1184.626</v>
      </c>
      <c r="D99" s="65">
        <v>1322.181</v>
      </c>
      <c r="E99" s="135">
        <f t="shared" si="15"/>
        <v>111.61168166155394</v>
      </c>
      <c r="F99" s="65">
        <v>1481.024</v>
      </c>
      <c r="G99" s="135">
        <f t="shared" si="12"/>
        <v>112.01371067955144</v>
      </c>
      <c r="H99" s="65">
        <v>1646.32</v>
      </c>
      <c r="I99" s="135">
        <f t="shared" si="13"/>
        <v>111.16092649410139</v>
      </c>
      <c r="J99" s="65">
        <v>1772.123</v>
      </c>
      <c r="K99" s="135">
        <f t="shared" si="14"/>
        <v>107.64146702949608</v>
      </c>
      <c r="L99" s="70"/>
      <c r="M99" s="71"/>
      <c r="N99" s="71"/>
      <c r="O99" s="71"/>
      <c r="P99" s="71"/>
      <c r="Q99" s="71"/>
    </row>
    <row r="100" spans="1:17" ht="45">
      <c r="A100" s="68">
        <v>72</v>
      </c>
      <c r="B100" s="90" t="s">
        <v>110</v>
      </c>
      <c r="C100" s="65">
        <v>86.697</v>
      </c>
      <c r="D100" s="65">
        <v>88.647</v>
      </c>
      <c r="E100" s="135">
        <f t="shared" si="15"/>
        <v>102.24921277552856</v>
      </c>
      <c r="F100" s="65">
        <v>91.06</v>
      </c>
      <c r="G100" s="135">
        <f t="shared" si="12"/>
        <v>102.72203233047932</v>
      </c>
      <c r="H100" s="65">
        <v>94.494</v>
      </c>
      <c r="I100" s="135">
        <f t="shared" si="13"/>
        <v>103.77113990775312</v>
      </c>
      <c r="J100" s="65">
        <v>97.743</v>
      </c>
      <c r="K100" s="135">
        <f t="shared" si="14"/>
        <v>103.43831354371706</v>
      </c>
      <c r="L100" s="70"/>
      <c r="M100" s="71"/>
      <c r="N100" s="71"/>
      <c r="O100" s="71"/>
      <c r="P100" s="71"/>
      <c r="Q100" s="71"/>
    </row>
    <row r="101" spans="1:17" ht="30">
      <c r="A101" s="68">
        <v>73</v>
      </c>
      <c r="B101" s="90" t="s">
        <v>113</v>
      </c>
      <c r="C101" s="65">
        <v>4.797</v>
      </c>
      <c r="D101" s="65">
        <v>6.247</v>
      </c>
      <c r="E101" s="135">
        <f t="shared" si="15"/>
        <v>130.22722534917656</v>
      </c>
      <c r="F101" s="65">
        <v>7.06</v>
      </c>
      <c r="G101" s="135">
        <f t="shared" si="12"/>
        <v>113.01424683848246</v>
      </c>
      <c r="H101" s="65">
        <v>7.994</v>
      </c>
      <c r="I101" s="135">
        <f t="shared" si="13"/>
        <v>113.22946175637394</v>
      </c>
      <c r="J101" s="65">
        <v>8.943</v>
      </c>
      <c r="K101" s="135">
        <f t="shared" si="14"/>
        <v>111.87140355266449</v>
      </c>
      <c r="L101" s="70"/>
      <c r="M101" s="71"/>
      <c r="N101" s="71"/>
      <c r="O101" s="71"/>
      <c r="P101" s="71"/>
      <c r="Q101" s="71"/>
    </row>
    <row r="102" spans="1:17" ht="45" hidden="1">
      <c r="A102" s="68">
        <v>78</v>
      </c>
      <c r="B102" s="90" t="s">
        <v>111</v>
      </c>
      <c r="C102" s="65"/>
      <c r="D102" s="65"/>
      <c r="E102" s="135" t="e">
        <f t="shared" si="15"/>
        <v>#DIV/0!</v>
      </c>
      <c r="F102" s="65"/>
      <c r="G102" s="135" t="e">
        <f t="shared" si="12"/>
        <v>#DIV/0!</v>
      </c>
      <c r="H102" s="65"/>
      <c r="I102" s="135" t="e">
        <f t="shared" si="13"/>
        <v>#DIV/0!</v>
      </c>
      <c r="J102" s="65"/>
      <c r="K102" s="135" t="e">
        <f t="shared" si="14"/>
        <v>#DIV/0!</v>
      </c>
      <c r="L102" s="70"/>
      <c r="M102" s="71"/>
      <c r="N102" s="71"/>
      <c r="O102" s="71"/>
      <c r="P102" s="71"/>
      <c r="Q102" s="71"/>
    </row>
    <row r="103" spans="1:17" ht="30" hidden="1">
      <c r="A103" s="68">
        <v>79</v>
      </c>
      <c r="B103" s="90" t="s">
        <v>115</v>
      </c>
      <c r="C103" s="65"/>
      <c r="D103" s="65"/>
      <c r="E103" s="135" t="s">
        <v>86</v>
      </c>
      <c r="F103" s="65"/>
      <c r="G103" s="135" t="s">
        <v>86</v>
      </c>
      <c r="H103" s="65"/>
      <c r="I103" s="135" t="s">
        <v>86</v>
      </c>
      <c r="J103" s="65"/>
      <c r="K103" s="135" t="s">
        <v>86</v>
      </c>
      <c r="L103" s="70"/>
      <c r="M103" s="71"/>
      <c r="N103" s="71"/>
      <c r="O103" s="71"/>
      <c r="P103" s="71"/>
      <c r="Q103" s="71"/>
    </row>
    <row r="104" spans="1:17" ht="32.25" customHeight="1" hidden="1">
      <c r="A104" s="68">
        <v>80</v>
      </c>
      <c r="B104" s="90" t="s">
        <v>113</v>
      </c>
      <c r="C104" s="65"/>
      <c r="D104" s="65"/>
      <c r="E104" s="135" t="e">
        <f t="shared" si="15"/>
        <v>#DIV/0!</v>
      </c>
      <c r="F104" s="65"/>
      <c r="G104" s="135" t="e">
        <f t="shared" si="12"/>
        <v>#DIV/0!</v>
      </c>
      <c r="H104" s="65"/>
      <c r="I104" s="135" t="e">
        <f t="shared" si="13"/>
        <v>#DIV/0!</v>
      </c>
      <c r="J104" s="65"/>
      <c r="K104" s="135" t="e">
        <f t="shared" si="14"/>
        <v>#DIV/0!</v>
      </c>
      <c r="L104" s="70"/>
      <c r="M104" s="71"/>
      <c r="N104" s="71"/>
      <c r="O104" s="71"/>
      <c r="P104" s="71"/>
      <c r="Q104" s="71"/>
    </row>
    <row r="105" spans="1:17" ht="32.25" customHeight="1">
      <c r="A105" s="68"/>
      <c r="B105" s="78" t="s">
        <v>83</v>
      </c>
      <c r="C105" s="76"/>
      <c r="D105" s="76"/>
      <c r="E105" s="170"/>
      <c r="F105" s="76"/>
      <c r="G105" s="170"/>
      <c r="H105" s="76"/>
      <c r="I105" s="170"/>
      <c r="J105" s="76"/>
      <c r="K105" s="170"/>
      <c r="L105" s="70"/>
      <c r="M105" s="71"/>
      <c r="N105" s="71"/>
      <c r="O105" s="71"/>
      <c r="P105" s="71"/>
      <c r="Q105" s="71"/>
    </row>
    <row r="106" spans="1:17" s="155" customFormat="1" ht="64.5" customHeight="1">
      <c r="A106" s="150">
        <v>74</v>
      </c>
      <c r="B106" s="145" t="s">
        <v>84</v>
      </c>
      <c r="C106" s="146">
        <v>783.3</v>
      </c>
      <c r="D106" s="146">
        <v>560.2</v>
      </c>
      <c r="E106" s="149">
        <f>D106/C106*100</f>
        <v>71.51793693348654</v>
      </c>
      <c r="F106" s="146">
        <v>634.3</v>
      </c>
      <c r="G106" s="149">
        <f t="shared" si="12"/>
        <v>113.22741877900748</v>
      </c>
      <c r="H106" s="146">
        <v>746.6</v>
      </c>
      <c r="I106" s="149">
        <f t="shared" si="13"/>
        <v>117.70455620368911</v>
      </c>
      <c r="J106" s="146">
        <v>1201.3</v>
      </c>
      <c r="K106" s="149">
        <f t="shared" si="14"/>
        <v>160.9027591749263</v>
      </c>
      <c r="L106" s="160"/>
      <c r="M106" s="154"/>
      <c r="N106" s="154"/>
      <c r="O106" s="154"/>
      <c r="P106" s="154"/>
      <c r="Q106" s="154"/>
    </row>
    <row r="107" spans="1:17" ht="41.25" customHeight="1" hidden="1">
      <c r="A107" s="68">
        <v>77</v>
      </c>
      <c r="B107" s="142" t="s">
        <v>115</v>
      </c>
      <c r="C107" s="143">
        <v>120</v>
      </c>
      <c r="D107" s="143">
        <v>120</v>
      </c>
      <c r="E107" s="144" t="s">
        <v>86</v>
      </c>
      <c r="F107" s="143">
        <v>70</v>
      </c>
      <c r="G107" s="144" t="s">
        <v>86</v>
      </c>
      <c r="H107" s="143">
        <v>80</v>
      </c>
      <c r="I107" s="144" t="s">
        <v>86</v>
      </c>
      <c r="J107" s="143">
        <v>90</v>
      </c>
      <c r="K107" s="144" t="s">
        <v>86</v>
      </c>
      <c r="L107" s="70"/>
      <c r="M107" s="71"/>
      <c r="N107" s="71"/>
      <c r="O107" s="71"/>
      <c r="P107" s="71"/>
      <c r="Q107" s="71"/>
    </row>
    <row r="108" spans="1:17" ht="75">
      <c r="A108" s="68">
        <v>75</v>
      </c>
      <c r="B108" s="145" t="s">
        <v>85</v>
      </c>
      <c r="C108" s="146">
        <v>560.3</v>
      </c>
      <c r="D108" s="146">
        <v>400.75</v>
      </c>
      <c r="E108" s="149">
        <f>D108/C108*100</f>
        <v>71.52418347313939</v>
      </c>
      <c r="F108" s="146">
        <v>453.7</v>
      </c>
      <c r="G108" s="149">
        <f t="shared" si="12"/>
        <v>113.21272613849034</v>
      </c>
      <c r="H108" s="146">
        <v>534.04</v>
      </c>
      <c r="I108" s="149">
        <f t="shared" si="13"/>
        <v>117.70773638968481</v>
      </c>
      <c r="J108" s="146">
        <v>859.31</v>
      </c>
      <c r="K108" s="149">
        <f t="shared" si="14"/>
        <v>160.90742266496892</v>
      </c>
      <c r="L108" s="70"/>
      <c r="M108" s="71"/>
      <c r="N108" s="71"/>
      <c r="O108" s="71"/>
      <c r="P108" s="71"/>
      <c r="Q108" s="71"/>
    </row>
    <row r="109" spans="1:17" ht="30" hidden="1">
      <c r="A109" s="68">
        <v>79</v>
      </c>
      <c r="B109" s="145" t="s">
        <v>115</v>
      </c>
      <c r="C109" s="148">
        <v>140</v>
      </c>
      <c r="D109" s="148">
        <v>140</v>
      </c>
      <c r="E109" s="149" t="s">
        <v>86</v>
      </c>
      <c r="F109" s="148">
        <v>60</v>
      </c>
      <c r="G109" s="149" t="s">
        <v>86</v>
      </c>
      <c r="H109" s="148">
        <v>80</v>
      </c>
      <c r="I109" s="149" t="s">
        <v>86</v>
      </c>
      <c r="J109" s="148">
        <v>90</v>
      </c>
      <c r="K109" s="149" t="s">
        <v>86</v>
      </c>
      <c r="L109" s="70"/>
      <c r="M109" s="71"/>
      <c r="N109" s="71"/>
      <c r="O109" s="71"/>
      <c r="P109" s="71"/>
      <c r="Q109" s="71"/>
    </row>
    <row r="110" spans="1:17" ht="22.5" customHeight="1">
      <c r="A110" s="68"/>
      <c r="B110" s="78" t="s">
        <v>88</v>
      </c>
      <c r="C110" s="76"/>
      <c r="D110" s="76"/>
      <c r="E110" s="170"/>
      <c r="F110" s="76"/>
      <c r="G110" s="170"/>
      <c r="H110" s="76"/>
      <c r="I110" s="170"/>
      <c r="J110" s="76"/>
      <c r="K110" s="170"/>
      <c r="L110" s="70"/>
      <c r="M110" s="71"/>
      <c r="N110" s="71"/>
      <c r="O110" s="71"/>
      <c r="P110" s="71"/>
      <c r="Q110" s="71"/>
    </row>
    <row r="111" spans="1:17" ht="49.5" customHeight="1">
      <c r="A111" s="68">
        <v>76</v>
      </c>
      <c r="B111" s="90" t="s">
        <v>87</v>
      </c>
      <c r="C111" s="91">
        <v>13.673</v>
      </c>
      <c r="D111" s="91">
        <v>13.95</v>
      </c>
      <c r="E111" s="171">
        <f>D111/C111*100</f>
        <v>102.02589044101514</v>
      </c>
      <c r="F111" s="91">
        <v>14</v>
      </c>
      <c r="G111" s="171">
        <f>F111/D111*100</f>
        <v>100.35842293906812</v>
      </c>
      <c r="H111" s="91">
        <v>14</v>
      </c>
      <c r="I111" s="171">
        <f>H111/F111*100</f>
        <v>100</v>
      </c>
      <c r="J111" s="91">
        <v>14</v>
      </c>
      <c r="K111" s="171">
        <f>J111/H111*100</f>
        <v>100</v>
      </c>
      <c r="L111" s="70"/>
      <c r="M111" s="71"/>
      <c r="N111" s="71"/>
      <c r="O111" s="71"/>
      <c r="P111" s="71"/>
      <c r="Q111" s="71"/>
    </row>
    <row r="112" spans="1:17" ht="45" customHeight="1">
      <c r="A112" s="68">
        <v>77</v>
      </c>
      <c r="B112" s="69" t="s">
        <v>99</v>
      </c>
      <c r="C112" s="65">
        <v>3296</v>
      </c>
      <c r="D112" s="65">
        <v>3296</v>
      </c>
      <c r="E112" s="135">
        <f aca="true" t="shared" si="16" ref="E112:E129">D112/C112*100</f>
        <v>100</v>
      </c>
      <c r="F112" s="146">
        <v>3215</v>
      </c>
      <c r="G112" s="135">
        <f t="shared" si="12"/>
        <v>97.54247572815534</v>
      </c>
      <c r="H112" s="65">
        <v>3240</v>
      </c>
      <c r="I112" s="135">
        <f t="shared" si="13"/>
        <v>100.77760497667185</v>
      </c>
      <c r="J112" s="65">
        <v>3240</v>
      </c>
      <c r="K112" s="135">
        <f t="shared" si="14"/>
        <v>100</v>
      </c>
      <c r="L112" s="70"/>
      <c r="M112" s="71"/>
      <c r="N112" s="71"/>
      <c r="O112" s="71"/>
      <c r="P112" s="71"/>
      <c r="Q112" s="71"/>
    </row>
    <row r="113" spans="1:17" ht="99.75" customHeight="1" hidden="1">
      <c r="A113" s="68">
        <v>88</v>
      </c>
      <c r="B113" s="69" t="s">
        <v>89</v>
      </c>
      <c r="C113" s="65"/>
      <c r="D113" s="65"/>
      <c r="E113" s="135" t="e">
        <f t="shared" si="16"/>
        <v>#DIV/0!</v>
      </c>
      <c r="F113" s="65"/>
      <c r="G113" s="135" t="e">
        <f t="shared" si="12"/>
        <v>#DIV/0!</v>
      </c>
      <c r="H113" s="65"/>
      <c r="I113" s="135" t="e">
        <f t="shared" si="13"/>
        <v>#DIV/0!</v>
      </c>
      <c r="J113" s="65"/>
      <c r="K113" s="135" t="e">
        <f t="shared" si="14"/>
        <v>#DIV/0!</v>
      </c>
      <c r="L113" s="70"/>
      <c r="M113" s="71"/>
      <c r="N113" s="71"/>
      <c r="O113" s="71"/>
      <c r="P113" s="71"/>
      <c r="Q113" s="71"/>
    </row>
    <row r="114" spans="1:17" ht="60.75" customHeight="1">
      <c r="A114" s="68">
        <v>78</v>
      </c>
      <c r="B114" s="90" t="s">
        <v>98</v>
      </c>
      <c r="C114" s="65">
        <v>1407</v>
      </c>
      <c r="D114" s="65">
        <v>1346</v>
      </c>
      <c r="E114" s="135">
        <f t="shared" si="16"/>
        <v>95.66453447050462</v>
      </c>
      <c r="F114" s="65">
        <v>1494</v>
      </c>
      <c r="G114" s="135">
        <f t="shared" si="12"/>
        <v>110.99554234769688</v>
      </c>
      <c r="H114" s="65">
        <v>1494</v>
      </c>
      <c r="I114" s="135">
        <f t="shared" si="13"/>
        <v>100</v>
      </c>
      <c r="J114" s="65">
        <v>1494</v>
      </c>
      <c r="K114" s="135">
        <f t="shared" si="14"/>
        <v>100</v>
      </c>
      <c r="L114" s="70"/>
      <c r="M114" s="71"/>
      <c r="N114" s="71"/>
      <c r="O114" s="71"/>
      <c r="P114" s="71"/>
      <c r="Q114" s="71"/>
    </row>
    <row r="115" spans="1:17" ht="75.75" customHeight="1">
      <c r="A115" s="68">
        <v>79</v>
      </c>
      <c r="B115" s="69" t="s">
        <v>100</v>
      </c>
      <c r="C115" s="65">
        <v>638</v>
      </c>
      <c r="D115" s="65">
        <v>638</v>
      </c>
      <c r="E115" s="135">
        <f t="shared" si="16"/>
        <v>100</v>
      </c>
      <c r="F115" s="65">
        <v>720</v>
      </c>
      <c r="G115" s="135">
        <f t="shared" si="12"/>
        <v>112.8526645768025</v>
      </c>
      <c r="H115" s="65">
        <v>720</v>
      </c>
      <c r="I115" s="135">
        <f t="shared" si="13"/>
        <v>100</v>
      </c>
      <c r="J115" s="65">
        <v>720</v>
      </c>
      <c r="K115" s="135">
        <f t="shared" si="14"/>
        <v>100</v>
      </c>
      <c r="L115" s="70"/>
      <c r="M115" s="71"/>
      <c r="N115" s="71"/>
      <c r="O115" s="71"/>
      <c r="P115" s="71"/>
      <c r="Q115" s="71"/>
    </row>
    <row r="116" spans="1:17" ht="48" customHeight="1">
      <c r="A116" s="68">
        <v>80</v>
      </c>
      <c r="B116" s="69" t="s">
        <v>101</v>
      </c>
      <c r="C116" s="65">
        <v>1430</v>
      </c>
      <c r="D116" s="65">
        <v>1490</v>
      </c>
      <c r="E116" s="135">
        <f t="shared" si="16"/>
        <v>104.19580419580419</v>
      </c>
      <c r="F116" s="65">
        <v>1490</v>
      </c>
      <c r="G116" s="135">
        <f t="shared" si="12"/>
        <v>100</v>
      </c>
      <c r="H116" s="65">
        <v>1490</v>
      </c>
      <c r="I116" s="135">
        <f t="shared" si="13"/>
        <v>100</v>
      </c>
      <c r="J116" s="65">
        <v>1490</v>
      </c>
      <c r="K116" s="135">
        <f t="shared" si="14"/>
        <v>100</v>
      </c>
      <c r="L116" s="70"/>
      <c r="M116" s="71"/>
      <c r="N116" s="71"/>
      <c r="O116" s="71"/>
      <c r="P116" s="71"/>
      <c r="Q116" s="71"/>
    </row>
    <row r="117" spans="1:17" ht="57" customHeight="1">
      <c r="A117" s="68">
        <v>81</v>
      </c>
      <c r="B117" s="90" t="s">
        <v>102</v>
      </c>
      <c r="C117" s="65">
        <v>4</v>
      </c>
      <c r="D117" s="65">
        <v>4</v>
      </c>
      <c r="E117" s="135">
        <f t="shared" si="16"/>
        <v>100</v>
      </c>
      <c r="F117" s="65">
        <v>4</v>
      </c>
      <c r="G117" s="135">
        <f t="shared" si="12"/>
        <v>100</v>
      </c>
      <c r="H117" s="65">
        <v>4</v>
      </c>
      <c r="I117" s="135">
        <f t="shared" si="13"/>
        <v>100</v>
      </c>
      <c r="J117" s="65">
        <v>4</v>
      </c>
      <c r="K117" s="135">
        <f t="shared" si="14"/>
        <v>100</v>
      </c>
      <c r="L117" s="70"/>
      <c r="M117" s="71"/>
      <c r="N117" s="71"/>
      <c r="O117" s="71"/>
      <c r="P117" s="71"/>
      <c r="Q117" s="71"/>
    </row>
    <row r="118" spans="1:17" ht="70.5" customHeight="1" hidden="1">
      <c r="A118" s="68">
        <v>93</v>
      </c>
      <c r="B118" s="69" t="s">
        <v>91</v>
      </c>
      <c r="C118" s="65"/>
      <c r="D118" s="65"/>
      <c r="E118" s="135" t="e">
        <f t="shared" si="16"/>
        <v>#DIV/0!</v>
      </c>
      <c r="F118" s="65"/>
      <c r="G118" s="135" t="e">
        <f t="shared" si="12"/>
        <v>#DIV/0!</v>
      </c>
      <c r="H118" s="65"/>
      <c r="I118" s="135" t="e">
        <f t="shared" si="13"/>
        <v>#DIV/0!</v>
      </c>
      <c r="J118" s="65"/>
      <c r="K118" s="135" t="e">
        <f t="shared" si="14"/>
        <v>#DIV/0!</v>
      </c>
      <c r="L118" s="70"/>
      <c r="M118" s="71"/>
      <c r="N118" s="71"/>
      <c r="O118" s="71"/>
      <c r="P118" s="71"/>
      <c r="Q118" s="71"/>
    </row>
    <row r="119" spans="1:17" ht="49.5" customHeight="1">
      <c r="A119" s="68"/>
      <c r="B119" s="80" t="s">
        <v>90</v>
      </c>
      <c r="C119" s="76"/>
      <c r="D119" s="76"/>
      <c r="E119" s="170"/>
      <c r="F119" s="76"/>
      <c r="G119" s="170"/>
      <c r="H119" s="76"/>
      <c r="I119" s="170"/>
      <c r="J119" s="76"/>
      <c r="K119" s="170"/>
      <c r="L119" s="70"/>
      <c r="M119" s="71"/>
      <c r="N119" s="71"/>
      <c r="O119" s="71"/>
      <c r="P119" s="71"/>
      <c r="Q119" s="71"/>
    </row>
    <row r="120" spans="1:17" ht="62.25" customHeight="1">
      <c r="A120" s="68">
        <v>82</v>
      </c>
      <c r="B120" s="69" t="s">
        <v>103</v>
      </c>
      <c r="C120" s="65">
        <v>349.3</v>
      </c>
      <c r="D120" s="65">
        <v>287.2</v>
      </c>
      <c r="E120" s="135">
        <f t="shared" si="16"/>
        <v>82.22158602920125</v>
      </c>
      <c r="F120" s="65">
        <v>287.1</v>
      </c>
      <c r="G120" s="135">
        <f t="shared" si="12"/>
        <v>99.96518105849583</v>
      </c>
      <c r="H120" s="65">
        <v>287</v>
      </c>
      <c r="I120" s="135">
        <f t="shared" si="13"/>
        <v>99.96516893068616</v>
      </c>
      <c r="J120" s="65">
        <v>287</v>
      </c>
      <c r="K120" s="135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83</v>
      </c>
      <c r="B121" s="69" t="s">
        <v>96</v>
      </c>
      <c r="C121" s="65">
        <v>31.7</v>
      </c>
      <c r="D121" s="65">
        <v>33.1</v>
      </c>
      <c r="E121" s="135">
        <f t="shared" si="16"/>
        <v>104.41640378548898</v>
      </c>
      <c r="F121" s="65">
        <v>33.4</v>
      </c>
      <c r="G121" s="135">
        <f t="shared" si="12"/>
        <v>100.90634441087612</v>
      </c>
      <c r="H121" s="65">
        <v>33.7</v>
      </c>
      <c r="I121" s="135">
        <f t="shared" si="13"/>
        <v>100.89820359281438</v>
      </c>
      <c r="J121" s="65">
        <v>33.7</v>
      </c>
      <c r="K121" s="135">
        <f t="shared" si="14"/>
        <v>100</v>
      </c>
      <c r="L121" s="70"/>
      <c r="M121" s="71"/>
      <c r="N121" s="71"/>
      <c r="O121" s="71"/>
      <c r="P121" s="71"/>
      <c r="Q121" s="71"/>
    </row>
    <row r="122" spans="1:17" ht="49.5" customHeight="1">
      <c r="A122" s="68">
        <v>84</v>
      </c>
      <c r="B122" s="69" t="s">
        <v>97</v>
      </c>
      <c r="C122" s="65">
        <v>77.8</v>
      </c>
      <c r="D122" s="65">
        <v>82.1</v>
      </c>
      <c r="E122" s="135">
        <f t="shared" si="16"/>
        <v>105.52699228791774</v>
      </c>
      <c r="F122" s="65">
        <v>82.4</v>
      </c>
      <c r="G122" s="135">
        <f t="shared" si="12"/>
        <v>100.36540803897687</v>
      </c>
      <c r="H122" s="65">
        <v>82.4</v>
      </c>
      <c r="I122" s="135">
        <f t="shared" si="13"/>
        <v>100</v>
      </c>
      <c r="J122" s="65">
        <v>82.4</v>
      </c>
      <c r="K122" s="135">
        <f t="shared" si="14"/>
        <v>100</v>
      </c>
      <c r="L122" s="70"/>
      <c r="M122" s="71"/>
      <c r="N122" s="71"/>
      <c r="O122" s="71"/>
      <c r="P122" s="71"/>
      <c r="Q122" s="71"/>
    </row>
    <row r="123" spans="1:17" ht="49.5" customHeight="1" hidden="1">
      <c r="A123" s="68">
        <v>97</v>
      </c>
      <c r="B123" s="69" t="s">
        <v>104</v>
      </c>
      <c r="C123" s="65"/>
      <c r="D123" s="65"/>
      <c r="E123" s="135" t="e">
        <f t="shared" si="16"/>
        <v>#DIV/0!</v>
      </c>
      <c r="F123" s="65"/>
      <c r="G123" s="135" t="e">
        <f t="shared" si="12"/>
        <v>#DIV/0!</v>
      </c>
      <c r="H123" s="65"/>
      <c r="I123" s="135" t="e">
        <f t="shared" si="13"/>
        <v>#DIV/0!</v>
      </c>
      <c r="J123" s="65"/>
      <c r="K123" s="135" t="e">
        <f t="shared" si="14"/>
        <v>#DIV/0!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85</v>
      </c>
      <c r="B124" s="69" t="s">
        <v>95</v>
      </c>
      <c r="C124" s="65">
        <v>60.9</v>
      </c>
      <c r="D124" s="65">
        <v>60.8</v>
      </c>
      <c r="E124" s="135">
        <f t="shared" si="16"/>
        <v>99.83579638752053</v>
      </c>
      <c r="F124" s="65">
        <v>60.8</v>
      </c>
      <c r="G124" s="135">
        <f t="shared" si="12"/>
        <v>100</v>
      </c>
      <c r="H124" s="65">
        <v>60.8</v>
      </c>
      <c r="I124" s="135">
        <f t="shared" si="13"/>
        <v>100</v>
      </c>
      <c r="J124" s="65">
        <v>60.8</v>
      </c>
      <c r="K124" s="135">
        <f t="shared" si="14"/>
        <v>100</v>
      </c>
      <c r="L124" s="70"/>
      <c r="M124" s="71"/>
      <c r="N124" s="71"/>
      <c r="O124" s="71"/>
      <c r="P124" s="71"/>
      <c r="Q124" s="71"/>
    </row>
    <row r="125" spans="1:17" ht="49.5" customHeight="1">
      <c r="A125" s="68">
        <v>86</v>
      </c>
      <c r="B125" s="69" t="s">
        <v>92</v>
      </c>
      <c r="C125" s="65">
        <v>48.1</v>
      </c>
      <c r="D125" s="65">
        <v>48.8</v>
      </c>
      <c r="E125" s="135">
        <f t="shared" si="16"/>
        <v>101.45530145530144</v>
      </c>
      <c r="F125" s="65">
        <v>50.1</v>
      </c>
      <c r="G125" s="135">
        <f t="shared" si="12"/>
        <v>102.66393442622952</v>
      </c>
      <c r="H125" s="65">
        <v>51.3</v>
      </c>
      <c r="I125" s="135">
        <f t="shared" si="13"/>
        <v>102.39520958083833</v>
      </c>
      <c r="J125" s="65">
        <v>53.4</v>
      </c>
      <c r="K125" s="135">
        <f t="shared" si="14"/>
        <v>104.09356725146199</v>
      </c>
      <c r="L125" s="70"/>
      <c r="M125" s="71"/>
      <c r="N125" s="71"/>
      <c r="O125" s="71"/>
      <c r="P125" s="71"/>
      <c r="Q125" s="71"/>
    </row>
    <row r="126" spans="1:17" ht="49.5" customHeight="1">
      <c r="A126" s="68"/>
      <c r="B126" s="89" t="s">
        <v>93</v>
      </c>
      <c r="C126" s="76"/>
      <c r="D126" s="76"/>
      <c r="E126" s="170"/>
      <c r="F126" s="76"/>
      <c r="G126" s="170"/>
      <c r="H126" s="76"/>
      <c r="I126" s="170"/>
      <c r="J126" s="76"/>
      <c r="K126" s="170"/>
      <c r="L126" s="70"/>
      <c r="M126" s="71"/>
      <c r="N126" s="71"/>
      <c r="O126" s="71"/>
      <c r="P126" s="71"/>
      <c r="Q126" s="71"/>
    </row>
    <row r="127" spans="1:17" s="155" customFormat="1" ht="54.75" customHeight="1">
      <c r="A127" s="150">
        <v>87</v>
      </c>
      <c r="B127" s="159" t="s">
        <v>152</v>
      </c>
      <c r="C127" s="146">
        <v>155</v>
      </c>
      <c r="D127" s="146">
        <v>156</v>
      </c>
      <c r="E127" s="149">
        <f t="shared" si="16"/>
        <v>100.64516129032258</v>
      </c>
      <c r="F127" s="146">
        <v>157</v>
      </c>
      <c r="G127" s="149">
        <f t="shared" si="12"/>
        <v>100.64102564102564</v>
      </c>
      <c r="H127" s="146">
        <v>158</v>
      </c>
      <c r="I127" s="149">
        <f t="shared" si="13"/>
        <v>100.63694267515923</v>
      </c>
      <c r="J127" s="146">
        <v>158</v>
      </c>
      <c r="K127" s="149">
        <f t="shared" si="14"/>
        <v>100</v>
      </c>
      <c r="L127" s="160"/>
      <c r="M127" s="154"/>
      <c r="N127" s="154"/>
      <c r="O127" s="154"/>
      <c r="P127" s="154"/>
      <c r="Q127" s="154"/>
    </row>
    <row r="128" spans="1:17" s="155" customFormat="1" ht="75.75" customHeight="1">
      <c r="A128" s="150">
        <v>88</v>
      </c>
      <c r="B128" s="159" t="s">
        <v>153</v>
      </c>
      <c r="C128" s="146">
        <v>1831</v>
      </c>
      <c r="D128" s="146">
        <v>1838</v>
      </c>
      <c r="E128" s="149">
        <f t="shared" si="16"/>
        <v>100.38230475150192</v>
      </c>
      <c r="F128" s="146">
        <v>1838</v>
      </c>
      <c r="G128" s="149">
        <f t="shared" si="12"/>
        <v>100</v>
      </c>
      <c r="H128" s="146">
        <v>1842</v>
      </c>
      <c r="I128" s="149">
        <f t="shared" si="13"/>
        <v>100.21762785636561</v>
      </c>
      <c r="J128" s="146">
        <v>1852</v>
      </c>
      <c r="K128" s="149">
        <f t="shared" si="14"/>
        <v>100.54288816503801</v>
      </c>
      <c r="L128" s="160"/>
      <c r="M128" s="154"/>
      <c r="N128" s="154"/>
      <c r="O128" s="154"/>
      <c r="P128" s="154"/>
      <c r="Q128" s="154"/>
    </row>
    <row r="129" spans="1:17" s="155" customFormat="1" ht="120.75" customHeight="1">
      <c r="A129" s="150">
        <v>89</v>
      </c>
      <c r="B129" s="159" t="s">
        <v>94</v>
      </c>
      <c r="C129" s="146">
        <v>32973</v>
      </c>
      <c r="D129" s="146">
        <v>41000</v>
      </c>
      <c r="E129" s="149">
        <f t="shared" si="16"/>
        <v>124.34416037363904</v>
      </c>
      <c r="F129" s="146">
        <v>30000</v>
      </c>
      <c r="G129" s="149">
        <f t="shared" si="12"/>
        <v>73.17073170731707</v>
      </c>
      <c r="H129" s="146">
        <v>30000</v>
      </c>
      <c r="I129" s="149">
        <f t="shared" si="13"/>
        <v>100</v>
      </c>
      <c r="J129" s="146">
        <v>30000</v>
      </c>
      <c r="K129" s="149">
        <f t="shared" si="14"/>
        <v>100</v>
      </c>
      <c r="L129" s="160"/>
      <c r="M129" s="154"/>
      <c r="N129" s="154"/>
      <c r="O129" s="154"/>
      <c r="P129" s="154"/>
      <c r="Q129" s="154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 t="s">
        <v>149</v>
      </c>
      <c r="M130" s="71"/>
      <c r="N130" s="71"/>
      <c r="O130" s="71"/>
      <c r="P130" s="71"/>
      <c r="Q130" s="71"/>
    </row>
    <row r="131" spans="1:17" ht="17.25" customHeight="1">
      <c r="A131" s="136"/>
      <c r="B131" s="137"/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7" ht="17.25" customHeight="1">
      <c r="A132" s="136"/>
      <c r="B132" s="137" t="s">
        <v>119</v>
      </c>
      <c r="C132" s="77"/>
      <c r="D132" s="77"/>
      <c r="E132" s="138"/>
      <c r="F132" s="77"/>
      <c r="G132" s="138"/>
      <c r="H132" s="77"/>
      <c r="I132" s="138"/>
      <c r="J132" s="77"/>
      <c r="K132" s="138"/>
      <c r="L132" s="71"/>
      <c r="M132" s="71"/>
      <c r="N132" s="71"/>
      <c r="O132" s="71"/>
      <c r="P132" s="71"/>
      <c r="Q132" s="71"/>
    </row>
    <row r="133" spans="1:10" ht="15">
      <c r="A133" s="72"/>
      <c r="B133" s="72" t="s">
        <v>120</v>
      </c>
      <c r="I133" s="182" t="s">
        <v>140</v>
      </c>
      <c r="J133" s="183"/>
    </row>
  </sheetData>
  <sheetProtection/>
  <mergeCells count="16">
    <mergeCell ref="H7:K7"/>
    <mergeCell ref="B81:K81"/>
    <mergeCell ref="I133:J133"/>
    <mergeCell ref="I8:J8"/>
    <mergeCell ref="B9:J9"/>
    <mergeCell ref="B10:J10"/>
    <mergeCell ref="A11:A12"/>
    <mergeCell ref="B11:B12"/>
    <mergeCell ref="B25:D25"/>
    <mergeCell ref="H1:K1"/>
    <mergeCell ref="B36:K36"/>
    <mergeCell ref="B50:K50"/>
    <mergeCell ref="H3:K3"/>
    <mergeCell ref="H4:K4"/>
    <mergeCell ref="H5:K5"/>
    <mergeCell ref="H6:K6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1" r:id="rId1"/>
  <rowBreaks count="6" manualBreakCount="6">
    <brk id="22" max="10" man="1"/>
    <brk id="35" max="10" man="1"/>
    <brk id="55" max="10" man="1"/>
    <brk id="71" max="10" man="1"/>
    <brk id="85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Plotko</cp:lastModifiedBy>
  <cp:lastPrinted>2018-12-20T07:07:40Z</cp:lastPrinted>
  <dcterms:created xsi:type="dcterms:W3CDTF">2010-11-18T16:28:39Z</dcterms:created>
  <dcterms:modified xsi:type="dcterms:W3CDTF">2018-12-29T07:47:33Z</dcterms:modified>
  <cp:category/>
  <cp:version/>
  <cp:contentType/>
  <cp:contentStatus/>
</cp:coreProperties>
</file>